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385" activeTab="5"/>
  </bookViews>
  <sheets>
    <sheet name="IS" sheetId="1" r:id="rId1"/>
    <sheet name="BS" sheetId="2" r:id="rId2"/>
    <sheet name="Equity" sheetId="3" r:id="rId3"/>
    <sheet name="CF" sheetId="4" r:id="rId4"/>
    <sheet name="InterimNotes" sheetId="5" r:id="rId5"/>
    <sheet name="BursaNotes" sheetId="6" r:id="rId6"/>
    <sheet name="Litigation" sheetId="7" r:id="rId7"/>
  </sheets>
  <definedNames>
    <definedName name="_xlnm.Print_Area" localSheetId="5">'BursaNotes'!$A$1:$I$158</definedName>
    <definedName name="_xlnm.Print_Area" localSheetId="4">'InterimNotes'!$A$1:$I$129</definedName>
    <definedName name="_xlnm.Print_Area" localSheetId="6">'Litigation'!$A$1:$F$41</definedName>
    <definedName name="_xlnm.Print_Titles" localSheetId="5">'BursaNotes'!$1:$5</definedName>
    <definedName name="_xlnm.Print_Titles" localSheetId="4">'InterimNotes'!$1:$5</definedName>
    <definedName name="_xlnm.Print_Titles" localSheetId="6">'Litigation'!$1:$4</definedName>
  </definedNames>
  <calcPr fullCalcOnLoad="1"/>
</workbook>
</file>

<file path=xl/sharedStrings.xml><?xml version="1.0" encoding="utf-8"?>
<sst xmlns="http://schemas.openxmlformats.org/spreadsheetml/2006/main" count="440" uniqueCount="329">
  <si>
    <t>Deferred tax assets</t>
  </si>
  <si>
    <t>Minority interest</t>
  </si>
  <si>
    <t>FRS 107</t>
  </si>
  <si>
    <t>Cash Flow Statements</t>
  </si>
  <si>
    <t>FRS 111</t>
  </si>
  <si>
    <t>Construction Contracts</t>
  </si>
  <si>
    <t>FRS 112</t>
  </si>
  <si>
    <t>Income Taxes</t>
  </si>
  <si>
    <t>FRS 118</t>
  </si>
  <si>
    <t>Amendments to FRS 121</t>
  </si>
  <si>
    <t>FRS 134</t>
  </si>
  <si>
    <t>FRS 137</t>
  </si>
  <si>
    <t>Interim Financial Reporting</t>
  </si>
  <si>
    <t>Provisions, Contingent Liabilities and Contingent Assets</t>
  </si>
  <si>
    <t>There were no other issuance, cancellation, repurchase, resale and repayment of debt securities of the Group and equity securities of the Company as at the date of this report.</t>
  </si>
  <si>
    <t>The valuation of property, plant and equipment has been brought forward without amendment from the previous audited financial statements.</t>
  </si>
  <si>
    <t xml:space="preserve"> </t>
  </si>
  <si>
    <t xml:space="preserve">FORMIS RESOURCES BERHAD </t>
  </si>
  <si>
    <t>Incorporated in Malaysia</t>
  </si>
  <si>
    <t>CONDENSED CONSOLIDATED INCOME STATEMENT</t>
  </si>
  <si>
    <t>(The figures have not been audited)</t>
  </si>
  <si>
    <t>INDIVIDUAL QUARTER</t>
  </si>
  <si>
    <t>CUMULATIVE PERIOD</t>
  </si>
  <si>
    <t>CURRENT YEAR QUARTER</t>
  </si>
  <si>
    <t>PRECEDING YEAR CORRESPONDING QUARTER</t>
  </si>
  <si>
    <t>CURRENT YEAR-TO-DATE</t>
  </si>
  <si>
    <t>PRECEDING YEAR  CORRESPONDING PERIOD</t>
  </si>
  <si>
    <t>RM'000</t>
  </si>
  <si>
    <t>Revenue</t>
  </si>
  <si>
    <t>Cost of sales</t>
  </si>
  <si>
    <t>Gross profits</t>
  </si>
  <si>
    <t>Other operating income</t>
  </si>
  <si>
    <t>Other operating expenses</t>
  </si>
  <si>
    <t>Finance costs</t>
  </si>
  <si>
    <t>Attributable to:-</t>
  </si>
  <si>
    <t>Equity holders of the parent</t>
  </si>
  <si>
    <t>-Basic</t>
  </si>
  <si>
    <t xml:space="preserve">-Diluted </t>
  </si>
  <si>
    <t>CONDENSED CONSOLIDATED STATEMENT OF CHANGES IN EQUITY</t>
  </si>
  <si>
    <t>Ordinary shares</t>
  </si>
  <si>
    <t>Share premium</t>
  </si>
  <si>
    <t>Total equity</t>
  </si>
  <si>
    <t>RM’000</t>
  </si>
  <si>
    <t>Exchange fluctuation reserves arising from</t>
  </si>
  <si>
    <t xml:space="preserve">  translation of foreign subsidiary company during</t>
  </si>
  <si>
    <t>CONDENSED CONSOLIDATED STATEMENT OF CHANGES IN EQUITY  (Cont')</t>
  </si>
  <si>
    <t>CONDENSED CONSOLIDATED BALANCE SHEET</t>
  </si>
  <si>
    <t>Unaudited</t>
  </si>
  <si>
    <t>Audited</t>
  </si>
  <si>
    <t>As at End of Current Financial Year</t>
  </si>
  <si>
    <t>As at Preceding Financial Year End</t>
  </si>
  <si>
    <t>Non-Current Assets</t>
  </si>
  <si>
    <t>Property, plant and equipment</t>
  </si>
  <si>
    <t>Software development costs</t>
  </si>
  <si>
    <t>Other investments</t>
  </si>
  <si>
    <t>Current Assets</t>
  </si>
  <si>
    <t>Inventories</t>
  </si>
  <si>
    <t>Trade receivables</t>
  </si>
  <si>
    <t>Tax recoverables</t>
  </si>
  <si>
    <t>Cash and bank balances</t>
  </si>
  <si>
    <t>TOTAL ASSETS</t>
  </si>
  <si>
    <t>EQUITY AND LIABILITIES</t>
  </si>
  <si>
    <t>Non-Current Liabilities</t>
  </si>
  <si>
    <t>Borrowings</t>
  </si>
  <si>
    <t>Provision for post-employment benefits</t>
  </si>
  <si>
    <t>Deferred tax liabilities</t>
  </si>
  <si>
    <t>Current Liabilities</t>
  </si>
  <si>
    <t>Trade payables</t>
  </si>
  <si>
    <t>TOTAL EQUITY AND LIABILITIES</t>
  </si>
  <si>
    <t>CONDENSED CONSOLIDATED CASH FLOW STATEMENT</t>
  </si>
  <si>
    <t>CUMULATIVE QUARTER</t>
  </si>
  <si>
    <t>PRECEDING YEAR CORRESPONDING PERIOD</t>
  </si>
  <si>
    <t>CASH FLOWS FROM OPERATING ACTIVITIES</t>
  </si>
  <si>
    <t>Adjustment for non-cash items</t>
  </si>
  <si>
    <t>Net changes in assets</t>
  </si>
  <si>
    <t>Net changes in liabilities</t>
  </si>
  <si>
    <t>CASH FLOWS FROM INVESTING ACTIVITIES</t>
  </si>
  <si>
    <t>CASH FLOWS FROM FINANCING ACTIVITIES</t>
  </si>
  <si>
    <t>Exchange differences</t>
  </si>
  <si>
    <t xml:space="preserve">    to banks.</t>
  </si>
  <si>
    <t>FORMIS RESOURCES BERHAD ("FRB")</t>
  </si>
  <si>
    <t>Additional information required by Bursa Securities Listing Requirements</t>
  </si>
  <si>
    <t>Review of performance</t>
  </si>
  <si>
    <t>Variation of results against preceding quarter</t>
  </si>
  <si>
    <t>3 months</t>
  </si>
  <si>
    <t>ended</t>
  </si>
  <si>
    <t>Current year prospects</t>
  </si>
  <si>
    <t>Profit forecast</t>
  </si>
  <si>
    <t>Not applicable.</t>
  </si>
  <si>
    <t>Preceding Year</t>
  </si>
  <si>
    <t>Current Year</t>
  </si>
  <si>
    <t>Corresponding</t>
  </si>
  <si>
    <t>Current</t>
  </si>
  <si>
    <t>Quarter</t>
  </si>
  <si>
    <t>Period</t>
  </si>
  <si>
    <t>Malaysian taxation</t>
  </si>
  <si>
    <t>Deferred taxation</t>
  </si>
  <si>
    <t>Unquoted investments and properties</t>
  </si>
  <si>
    <t>Marketable securities</t>
  </si>
  <si>
    <t>3 months ended</t>
  </si>
  <si>
    <t>Sales proceeds on disposal</t>
  </si>
  <si>
    <t>Long term</t>
  </si>
  <si>
    <t>Short term</t>
  </si>
  <si>
    <t>Total</t>
  </si>
  <si>
    <t>At cost:</t>
  </si>
  <si>
    <t xml:space="preserve"> - Quoted</t>
  </si>
  <si>
    <t xml:space="preserve"> - Unquoted</t>
  </si>
  <si>
    <t>At book value:</t>
  </si>
  <si>
    <t>At market value:</t>
  </si>
  <si>
    <t>Status of corporate proposals</t>
  </si>
  <si>
    <t>Borrowings and debts securities</t>
  </si>
  <si>
    <t>Total borrowings</t>
  </si>
  <si>
    <t>Off balance sheet financial instruments</t>
  </si>
  <si>
    <t>Exercise period</t>
  </si>
  <si>
    <t>LCC &amp; RL</t>
  </si>
  <si>
    <t>FHB</t>
  </si>
  <si>
    <t>Changes in material litigation</t>
  </si>
  <si>
    <t>Please refer to the Summary of Material Litigation attached for further details.</t>
  </si>
  <si>
    <t>Dividends</t>
  </si>
  <si>
    <t>(a)</t>
  </si>
  <si>
    <t>WA number of ordinary shares in issue ('000)</t>
  </si>
  <si>
    <t>(b)</t>
  </si>
  <si>
    <t>Notes to the Interim Financial Report</t>
  </si>
  <si>
    <t>Basis of preparation</t>
  </si>
  <si>
    <t>The interim financial statements are unaudited and have been prepared in accordance with the requirements of Financial Reporting Standard ("FRS") 134, Interim Financial Reporting and paragraph 9.22 of the Listing Requirements of Bursa Malaysia Securities Berhad.</t>
  </si>
  <si>
    <t>Changes in accounting policies</t>
  </si>
  <si>
    <t>Seasonal and cyclical factors</t>
  </si>
  <si>
    <t>Unusual items due to their nature, size or incidence</t>
  </si>
  <si>
    <t>Profit before taxation</t>
  </si>
  <si>
    <t>Material changes in estimates</t>
  </si>
  <si>
    <t>Debt and equity securities</t>
  </si>
  <si>
    <t>Dividends paid</t>
  </si>
  <si>
    <t>Segmental reporting</t>
  </si>
  <si>
    <t>IT business</t>
  </si>
  <si>
    <t>Others</t>
  </si>
  <si>
    <t>Adjustment/ Eliminations</t>
  </si>
  <si>
    <t>External sales</t>
  </si>
  <si>
    <t>Inter segment sales</t>
  </si>
  <si>
    <t>Segment results</t>
  </si>
  <si>
    <t>Interest expense</t>
  </si>
  <si>
    <t>Interest Income</t>
  </si>
  <si>
    <t>Total sales</t>
  </si>
  <si>
    <t>Carrying amount of revalued assets</t>
  </si>
  <si>
    <t>Subsequent events</t>
  </si>
  <si>
    <t>Changes in contingent liabilities or contingent assets</t>
  </si>
  <si>
    <t xml:space="preserve">       </t>
  </si>
  <si>
    <t>Capital commitments</t>
  </si>
  <si>
    <t>Tax paid</t>
  </si>
  <si>
    <t>Tax refund</t>
  </si>
  <si>
    <t>Interest received</t>
  </si>
  <si>
    <t>Dividend received</t>
  </si>
  <si>
    <t>Interest paid</t>
  </si>
  <si>
    <t>Saved as disclosed in note 2 and note 6 of this report, there were no items affecting the assets, liabilities, equity, net income, or cash flows that are unusual because of their nature, size, or incidence.</t>
  </si>
  <si>
    <t>Gain on disposal</t>
  </si>
  <si>
    <t>Loss before taxation</t>
  </si>
  <si>
    <t>Profit / (Loss) before tax</t>
  </si>
  <si>
    <t>Changes in the composition of the group</t>
  </si>
  <si>
    <t>Saved as disclosed above, there were no other changes on contingent liabilities or contingent assets of the Group.</t>
  </si>
  <si>
    <t>Other receivables, deposits and prepayments</t>
  </si>
  <si>
    <t>Other payables, deposits and accruals</t>
  </si>
  <si>
    <t>Total Sales</t>
  </si>
  <si>
    <t>- origination and reversal of temporary differences</t>
  </si>
  <si>
    <t>RM'm</t>
  </si>
  <si>
    <t>- to financial institution for facilities granted to a subsidiary</t>
  </si>
  <si>
    <t>The following agreements have been entered by the subsidiaries of the group:-</t>
  </si>
  <si>
    <t xml:space="preserve">A Sale and Purchase Agreement dated 13th June 2006 to dispose a shop lot for RM760,000. The gain on disposal is estimated to be approximately RM110,000 but yet to realise as of the date of this report. This is due to the consent on the transfer of title has yet to be received from the land office. </t>
  </si>
  <si>
    <t>A Sale and Purchase Agreement dated 31st December 2007 to dispose a shop lot for RM780,000. The gain on disposal is estimated to be approximately RM150,000 but yet to realise as of the date of this report. This is due to the purchaser has yet to fulfill conditions precedent of the Sale and Purchase Agreement.</t>
  </si>
  <si>
    <t>FORMIS RESOURCES BERHAD</t>
  </si>
  <si>
    <t>A.</t>
  </si>
  <si>
    <t>MATERIAL LITIGATION AGAINST THE GROUP</t>
  </si>
  <si>
    <t>No.</t>
  </si>
  <si>
    <t>Parties to the Suit</t>
  </si>
  <si>
    <t>Case / Summons No.</t>
  </si>
  <si>
    <t>Court</t>
  </si>
  <si>
    <t>Latest Status</t>
  </si>
  <si>
    <t>Man Yau Plastics Factory (Malaysia) Sendirian Berhad (“MYPF”) vs. Tan Yong Seng &amp; 10 others</t>
  </si>
  <si>
    <t>Suit No.25-43-02</t>
  </si>
  <si>
    <t>Penang High Court</t>
  </si>
  <si>
    <t>Wang Corporation Sendirian Berhad (“WANG”) vs.Azlan Shah Abdullah and 8 others</t>
  </si>
  <si>
    <t>Suit No. 25-42-2002</t>
  </si>
  <si>
    <t>Nik Roseli Mahmood  vs. 1. Man Yau Holdings Berhad  2.  Malaysian International Merchant Bankers</t>
  </si>
  <si>
    <t>Suit No. S4-23-124-2001</t>
  </si>
  <si>
    <t xml:space="preserve">In the meantime, a bankruptcy search on the plaintiff has revealed that he has been made a bankrupt on 25 August 2004.  </t>
  </si>
  <si>
    <t>As such, the above suit will not be able to proceed unless leave is obtained from the Insolvency Officer. To date, we have not received any such notice.</t>
  </si>
  <si>
    <t>B.</t>
  </si>
  <si>
    <t>MATERIAL LITIGATION FOR THE GROUP</t>
  </si>
  <si>
    <t>Continuous Network Advisers Sdn. Bhd. vs. PCI Solutions (M) Sdn. Bhd. (Formerly known as CY Computer &amp; Software House (M) Sdn. Bhd.)</t>
  </si>
  <si>
    <t>Suit No. D8-22-1604-2003</t>
  </si>
  <si>
    <t xml:space="preserve">An application by a third party to wind up the Defendant has been granted on 13 May 2004.  Proof of debt form filed on 3 March 2005. </t>
  </si>
  <si>
    <t>First Solution Sdn. Bhd.  vs. Neuronet (Malaysia) Sdn. Bhd.</t>
  </si>
  <si>
    <t>Suit No. D6-22-1986-00</t>
  </si>
  <si>
    <t>Formis Network Services Sdn. Bhd. vs. Binet Marketing Sdn. Bhd.</t>
  </si>
  <si>
    <t>Suit No. D6-22-600-2004</t>
  </si>
  <si>
    <t>The High Court has granted an order to quash the earlier Industrial Court award and directed that the matter is remitted back to the Industrial Court for a rehearing before a new Chairman.</t>
  </si>
  <si>
    <t xml:space="preserve">Judgement for the sum of RM365,090.00 plus interest at the rate of 8% per annum on the sum of RM365,090.00 to be calculated from 7 May 2003 till the date of full realisation and costs was obtained against the Defendant on 27 October 2003 upon their failure to enter an appearance. </t>
  </si>
  <si>
    <t>By agreement between the parties, pleadings in this matter are to be deemed closed 14 days after written notice by either party. This agreement was reached to allow Binet to consider their position, in light of the aforesaid application having been allowed. To date, neither party has issued such notice.</t>
  </si>
  <si>
    <t>31.03.2008</t>
  </si>
  <si>
    <t>Net cash from / (used in) operating activities</t>
  </si>
  <si>
    <r>
      <t>Plaintiff is claiming unspecified general and special damages for defamation. The 2</t>
    </r>
    <r>
      <rPr>
        <vertAlign val="superscript"/>
        <sz val="9"/>
        <rFont val="Arial"/>
        <family val="2"/>
      </rPr>
      <t>nd</t>
    </r>
    <r>
      <rPr>
        <sz val="9"/>
        <rFont val="Arial"/>
        <family val="2"/>
      </rPr>
      <t xml:space="preserve"> Defendant’s application to strike out the case has been dismissed by the Senior Assistant Registrar. The 2</t>
    </r>
    <r>
      <rPr>
        <vertAlign val="superscript"/>
        <sz val="9"/>
        <rFont val="Arial"/>
        <family val="2"/>
      </rPr>
      <t>nd</t>
    </r>
    <r>
      <rPr>
        <sz val="9"/>
        <rFont val="Arial"/>
        <family val="2"/>
      </rPr>
      <t xml:space="preserve"> Defendant’s has appealed against the said decision. The Court has on 7 March 2005 dismissed the said appeal. The parties are currently waiting for the Court to set a date for case management.  </t>
    </r>
  </si>
  <si>
    <t>High Court</t>
  </si>
  <si>
    <t xml:space="preserve">Kuala Lumpur </t>
  </si>
  <si>
    <t>Current year-to-date</t>
  </si>
  <si>
    <t>The business of the Group was not affected by any significant seasonal and cyclical factors during the financial year under review.</t>
  </si>
  <si>
    <t>(i)</t>
  </si>
  <si>
    <t>(ii)</t>
  </si>
  <si>
    <t>Other receivables</t>
  </si>
  <si>
    <t>AS AT 30 JUNE 2008</t>
  </si>
  <si>
    <t>30.06.2008</t>
  </si>
  <si>
    <t>30.06.2007</t>
  </si>
  <si>
    <t>FOR THE FINANCIAL PERIOD ENDED 30 JUNE 2008</t>
  </si>
  <si>
    <t>Three Months Financial Period Ended 30 June 2008</t>
  </si>
  <si>
    <t>Balance as at 1 April 2008</t>
  </si>
  <si>
    <t>There Months Financial Period Ended 30 June 2007</t>
  </si>
  <si>
    <t>Net loss for the financial period</t>
  </si>
  <si>
    <t xml:space="preserve">  the financial period</t>
  </si>
  <si>
    <t>Balance as at 30 June 2008</t>
  </si>
  <si>
    <t>FOR THE FINANCIAL PERIOD ENDED 30 JUNE 2007</t>
  </si>
  <si>
    <t>Balance as at 30 June 2007</t>
  </si>
  <si>
    <t>Cash and cash equivalents at 1 April 2008/2007*</t>
  </si>
  <si>
    <t>Cash and cash equivalents at 30 June 2008/2007*</t>
  </si>
  <si>
    <t xml:space="preserve">*  Cash and cash equivalents at the beginning and end of the financial period are net of deposits pledged </t>
  </si>
  <si>
    <t>For the First Quarter Ended 30 June 2008</t>
  </si>
  <si>
    <t>31.3.2008</t>
  </si>
  <si>
    <t xml:space="preserve"> Year-To-Date</t>
  </si>
  <si>
    <t xml:space="preserve">- current period </t>
  </si>
  <si>
    <t>Balance as at 1 April 2007</t>
  </si>
  <si>
    <t>Tax expense</t>
  </si>
  <si>
    <t>Profit / (Loss) for the financial period</t>
  </si>
  <si>
    <t>Current period-to-date</t>
  </si>
  <si>
    <t>Profit / (Loss) after tax and minority interests (RM'000)</t>
  </si>
  <si>
    <t>Diluted earnings per ordinary share (sen)</t>
  </si>
  <si>
    <t>Basic Profit / (Loss) per ordinary share</t>
  </si>
  <si>
    <t xml:space="preserve">Fully diluted earnings per ordinary share is calculated based on the Group's adjusted profit after tax and minority interests divided by the enlarged WA number of ordinary shares in issue and issuable during the financial period. </t>
  </si>
  <si>
    <t>The interim financial statements should be read in conjunction with the audited financial statements for the financial year ended 31 March 2008.  The explanatory notes attached to the interim financial statements provide an explanation of events and transactions that are significant to an understanding of the changes in the financial position and performance of the Group since the year ended 31 March 2008.</t>
  </si>
  <si>
    <t>No dividend has been paid in the current financial quarter and financial year to-date.</t>
  </si>
  <si>
    <t>There were no material events subsequent to the end of the current period under review.</t>
  </si>
  <si>
    <t>Discontinued Operations</t>
  </si>
  <si>
    <t>Net assets attributable to discontinued operations</t>
  </si>
  <si>
    <t>Corporate Guarantees granted by the Company for the quarter in review are as follows:-</t>
  </si>
  <si>
    <t>Corporate Guarantee cancelled by the Company for the quarter in review is as follows:-</t>
  </si>
  <si>
    <t>The Board of Directors expects the performance for the Group for the next financial quarter to be satisfactory.</t>
  </si>
  <si>
    <t>The Group's effective tax rate for the current financial quarter is higher than the statutory tax rate as profits of subsidiaries cannot be set-off against losses of other subsidiaries for tax purposes as these subsidiaries have not able to satisfy the conditions for group relief and certain expenses were disallowed for tax deductions.</t>
  </si>
  <si>
    <t>There were no corporate proposals announced or outstanding as at 30 June 2008.</t>
  </si>
  <si>
    <t>No dividends have been recommended during the financial period under review.</t>
  </si>
  <si>
    <t>Net profit for the financial period</t>
  </si>
  <si>
    <t>Operating profit / (loss) before working capital changes</t>
  </si>
  <si>
    <t>Net cash generated from / (used in) operations</t>
  </si>
  <si>
    <t>Placement of fixed deposits pledged</t>
  </si>
  <si>
    <t>Net cash (used in) / from investing activities</t>
  </si>
  <si>
    <t>(Repayment to) / Drawndown from financial institutions</t>
  </si>
  <si>
    <t>Net cash (used in) / from financing activities</t>
  </si>
  <si>
    <t>Net increase / (decrease) in cash and cash equivalents</t>
  </si>
  <si>
    <t xml:space="preserve">Current </t>
  </si>
  <si>
    <t>Year-to-Date</t>
  </si>
  <si>
    <t>Profit / (Loss) per ordinary share (sen)</t>
  </si>
  <si>
    <t>Investment property</t>
  </si>
  <si>
    <t>Goodwill</t>
  </si>
  <si>
    <t>Assets of disposal groups classified as held for sale</t>
  </si>
  <si>
    <t>Equity attributable to equity holders of the Company</t>
  </si>
  <si>
    <t>Share capital</t>
  </si>
  <si>
    <t>Other reserves</t>
  </si>
  <si>
    <t>Retained earnings</t>
  </si>
  <si>
    <t>TOTAL EQUITY</t>
  </si>
  <si>
    <t>Taxation</t>
  </si>
  <si>
    <t>Liabilities of disposal groups classified as held for sale</t>
  </si>
  <si>
    <t>TOTAL LIABILITIES</t>
  </si>
  <si>
    <t>&lt;------------------ Attributable to equity holders of the Company ----------------&gt;</t>
  </si>
  <si>
    <t>Irredeemable cumulative convertible preference shares ("ICPS")</t>
  </si>
  <si>
    <t>Exchange translation reserve</t>
  </si>
  <si>
    <t>Interest received from overdue accounts</t>
  </si>
  <si>
    <t>The significant accounting policies adopted are consistent with those of the audited financial statements for the year ended 31 March 2008 except for the adoption of the following new/revised FRS which are mandatory for annual periods beginning on or after 1 July 2007 : -</t>
  </si>
  <si>
    <t>The Effects of Changes in Foreign Exchange Rates - Net Investment in Foreign Operation</t>
  </si>
  <si>
    <t xml:space="preserve">The adoption of the new/revised FRS does not result in significant changes in accounting policies of the Group.  </t>
  </si>
  <si>
    <t>The independent auditors' report on the annual audited financial statements for the financial year ended 31 March 2008 was not qualified.</t>
  </si>
  <si>
    <t>Qualification of independent auditors' report on preceding annual audited financial statements</t>
  </si>
  <si>
    <t xml:space="preserve">There were no changes in the composition of the Group during the current financial quarter and financial period-to-date. </t>
  </si>
  <si>
    <t>On 19 June 2008, the Company entered into a Conditional Share Sale Agreement with Mr Devaharan A/L Appukutten in relation to disposal of entire equity interest in Dynamic Concept Resources Sdn Bhd ("DCR"), a wholly owned subsidiary of the Company, comprising 2 ordinary shares of RM1.00 each for a total consideration of RM2.00. The proposed disposal has yet to be completed as at the date of this report. DCR has been classified as disposal group held for sale.</t>
  </si>
  <si>
    <t>There is no financial impact on the results and cashflows of DCR to the Group as DCR is currently dormant.</t>
  </si>
  <si>
    <t>Assets of disposal group classified as held for sale :</t>
  </si>
  <si>
    <t>Liabilities of disposal group classified as held for sale :</t>
  </si>
  <si>
    <t>- to financial institutions for facilities granted to a subsidiary</t>
  </si>
  <si>
    <t>- to leasing party for leasing facilities to a subsidiary</t>
  </si>
  <si>
    <t>Approved but not contracted for</t>
  </si>
  <si>
    <t>Compared to the results against the preceding quarter, the group's performance has improved from loss before tax of RM5.8 million to profit before tax of RM7.6 million. This is mainly attributable to:-</t>
  </si>
  <si>
    <t>higher gross margin achieved for this quarter in review.</t>
  </si>
  <si>
    <t>higher other operating expenses in the preceding quarter which mainly due to the provision of doubtful debts amounting to RM2.0 million, loss on disposal of land in one of the subsidiary amounting to RM1.79 million, provision for dimunition in value of other investments amounting to RM1.56 million and impairment of goodwill amounting to RM3.8 million.</t>
  </si>
  <si>
    <t xml:space="preserve">Details of disposal of quoted investments were as follows: </t>
  </si>
  <si>
    <t>As at 30 June 2008, the quoted investments included in other investments are as follows: -</t>
  </si>
  <si>
    <t xml:space="preserve">Short term bank borrowings </t>
  </si>
  <si>
    <t xml:space="preserve"> - unsecured</t>
  </si>
  <si>
    <t xml:space="preserve"> - secured</t>
  </si>
  <si>
    <t>Long term bank borrowings</t>
  </si>
  <si>
    <t xml:space="preserve"> -  secured</t>
  </si>
  <si>
    <t>All borrowings are denominated in Ringgit Malaysia.</t>
  </si>
  <si>
    <t>As at 30 June 2008, the status of the call and put options between FHB and Lau Chi Chiang &amp; Robin Lim Jin Hee ("LCC &amp; RL") in relation to the balance 20% shares in DGB are as follows: -</t>
  </si>
  <si>
    <t>Put Option</t>
  </si>
  <si>
    <t>No. of shares outstanding</t>
  </si>
  <si>
    <t>under the options</t>
  </si>
  <si>
    <t>Both LCC &amp; RL shall only be entitled to exercise the put option at any time in an event of a change in certain substantial shareholders of Perduren (M) Berhad, the former ultimate holding company.</t>
  </si>
  <si>
    <t>Call Option</t>
  </si>
  <si>
    <t>FHB shall only be entitled to exercise the call option in respect of not more than 63,000 ordinary shares in DGB at any one calendar year commencing from the first anniversary date of the sale and option agreement.</t>
  </si>
  <si>
    <t>Profit / (Loss) per ordinary share</t>
  </si>
  <si>
    <t>Basic profit / (loss) per ordinary share for the financial year is calculated based on the Group's profit / (loss) after tax and minority interests divided by the weighted average ("WA") number of ordinary shares in issue during the financial period.</t>
  </si>
  <si>
    <t>Basic profit / (loss) per ordinary share (sen)</t>
  </si>
  <si>
    <t>Fully Diluted Earnings per ordinary share</t>
  </si>
  <si>
    <t>The assets and liabilities of DCR classified as held for sale after eliminating inter-company items as at 30 June 2008 are as follows:-</t>
  </si>
  <si>
    <t>The Group's bank borrowings as at 30 June 2008 are as follows:</t>
  </si>
  <si>
    <t>Option exercisable by</t>
  </si>
  <si>
    <t>Fully diluted loss per ordinary share is not presented for the preceeding financial quarter and period-to-date as there is an anti-dilutive effect on the conversion of ICPS outstanding at end of the financial period to ordinary shares on a loss position.</t>
  </si>
  <si>
    <t>(The Condensed Consolidated Balance Sheet should be read in conjunction with the Annual Audited Financial Statements for the financial year ended 31 March 2008.)</t>
  </si>
  <si>
    <t>(The Condensed Consolidated Income Statement should be read in conjunction with the Annual Audited Financial Statements for the financial year ended 31 March 2008.)</t>
  </si>
  <si>
    <t>(The Condensed Consolidated Statement of Changes in Equity should be read in conjunction with the Annual Audited Financial Statements for the financial year ended 31 March 2008.)</t>
  </si>
  <si>
    <t>(The Condensed Consolidated Cash Flow Statement should be read in conjunction with the Annual Audited Financial Statements for the financial year ended 31 March 2008.)</t>
  </si>
  <si>
    <t>The amount of capital commitments for the purchase of property, plant and equipment not provided for in the interim financial statements as at 30 June 2008 is as follows:-</t>
  </si>
  <si>
    <t>Hire purchase and lease creditors</t>
  </si>
  <si>
    <t>Distributable retained earnings</t>
  </si>
  <si>
    <t>As at the date of this report, the Group has not adopted FRS 139 Financial Instruments: Recognition and Measurement and the consequential amendments resulting from FRS 139 which effective date is deferred to a date to be announced by the Malaysian Accounting Standards Board ("MASB"). FRS 139 establishes the principles for the recognition and measurement of financial assets and financial liabilities including circumstances under which hedge accounting is permitted. By virtue of the exemption provided under paragraph 103AB of FRS 139, the impact of applying FRS 139 on its financial statements upon first adoption of the standard as required by paragraph 30(b) of FRS 108 is not disclosed.</t>
  </si>
  <si>
    <t xml:space="preserve">The Group recorded RM102.0 million of revenue in the current quarter under review, an increase of approximately 64.1% from RM62.2 million in the corresponding quarter of the preceding financial year. </t>
  </si>
  <si>
    <t>The Group achieved a profit before tax of RM7.6 million for the current quarter under review, an increase of approximately RM9.3 million if compared to the corresponding quarter in the preceding financial year. The profit before tax for the current quarter under review has increased remarkably compared with the previous year’s corresponding quarter, is mainly attributable to higher billing with a slight improvement in gross margin percentage.</t>
  </si>
  <si>
    <t>There were no material changes in estimates of amounts reported in prior financial years. Thus, there is no material effect in the financial statements of the current financial quarter.</t>
  </si>
  <si>
    <t>SUMMARY OF STATUS OF LEGAL CLAIMS AS AT 21 AUGUST 2008</t>
  </si>
  <si>
    <t>Kuala Lumpur</t>
  </si>
  <si>
    <t>Suit No. : S2-22-622-2008</t>
  </si>
  <si>
    <t>On 22 May 2008, Sierra Atlantic Sdn Bhd (“SASB”) filed a claim against Com-Line Systems Sdn Bhd (“CLS”), a 70% owned subsidiary of Formis Holdings Berhad, which in turn a wholly-owned subsidiary of the Company, at the Kuala Lumpur High Court under case no. S2-22-622-2008 for the sum of RM685,113.00 together with interests (interest on the sum of RM685,113.00 at the rate of 8% per annum from the date of filing of this writ until the date of full realisation). The claim is in respect of the balance amount due and payable by CLS to SASB for software services applications in particular for the implementation of Oracle e-business suite provided by SASB pursuant to a contract closure agreement dated 12 November 2007. CLS had filed memorandum of appearance on 10 July 2008.</t>
  </si>
  <si>
    <t xml:space="preserve">Sierra Atlantic Sdn Bhd vs </t>
  </si>
  <si>
    <t>Com-Line Systems Sdn Bhd</t>
  </si>
  <si>
    <t>Company Winding Up No.</t>
  </si>
  <si>
    <t>D2-28-105-2004</t>
  </si>
  <si>
    <t>The trial had been concluded on 19 June 2008 and the High Court has fixed the matter for mention on 19 August 2008 pending finalisation of notes of proceedings. On 19 August 2008, the High Court has adjourned the matter to 5 September 2008.</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</si>
</sst>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Red]#,##0"/>
    <numFmt numFmtId="180" formatCode="_-* #,##0_-;\-* #,##0_-;_-* &quot;-&quot;??_-;_-@_-"/>
    <numFmt numFmtId="181" formatCode="_(* #,##0.0_);_(* \(#,##0.0\);_(* &quot;-&quot;??_);_(@_)"/>
    <numFmt numFmtId="182" formatCode="#,##0.0_);[Red]\(#,##0.0\)"/>
    <numFmt numFmtId="183" formatCode="[$-409]dddd\,\ mmmm\ dd\,\ yyyy"/>
    <numFmt numFmtId="184" formatCode="[$-409]d/mmm/yy;@"/>
    <numFmt numFmtId="185" formatCode="[$-809]d\ mmmm\ yyyy;@"/>
    <numFmt numFmtId="186" formatCode="_(* #,##0.000_);_(* \(#,##0.000\);_(* &quot;-&quot;???_);_(@_)"/>
    <numFmt numFmtId="187" formatCode="#,##0.0;[Red]\-#,##0.0"/>
    <numFmt numFmtId="188" formatCode="#,##0.000;[Red]\-#,##0.000"/>
  </numFmts>
  <fonts count="17">
    <font>
      <sz val="10"/>
      <name val="Arial"/>
      <family val="0"/>
    </font>
    <font>
      <sz val="12"/>
      <name val="Times New Roman"/>
      <family val="1"/>
    </font>
    <font>
      <b/>
      <sz val="12"/>
      <name val="Times New Roman"/>
      <family val="1"/>
    </font>
    <font>
      <b/>
      <sz val="12"/>
      <name val="Arial"/>
      <family val="2"/>
    </font>
    <font>
      <sz val="12"/>
      <name val="Arial"/>
      <family val="2"/>
    </font>
    <font>
      <i/>
      <sz val="12"/>
      <name val="Arial"/>
      <family val="2"/>
    </font>
    <font>
      <b/>
      <u val="single"/>
      <sz val="12"/>
      <name val="Arial"/>
      <family val="2"/>
    </font>
    <font>
      <sz val="11"/>
      <name val="Arial"/>
      <family val="2"/>
    </font>
    <font>
      <sz val="8"/>
      <name val="Arial"/>
      <family val="0"/>
    </font>
    <font>
      <u val="single"/>
      <sz val="10"/>
      <color indexed="36"/>
      <name val="Arial"/>
      <family val="0"/>
    </font>
    <font>
      <u val="single"/>
      <sz val="10"/>
      <color indexed="12"/>
      <name val="Arial"/>
      <family val="0"/>
    </font>
    <font>
      <sz val="13"/>
      <name val="Times New Roman"/>
      <family val="1"/>
    </font>
    <font>
      <sz val="12"/>
      <color indexed="9"/>
      <name val="Arial"/>
      <family val="2"/>
    </font>
    <font>
      <b/>
      <sz val="10"/>
      <name val="Arial"/>
      <family val="2"/>
    </font>
    <font>
      <b/>
      <sz val="9"/>
      <name val="Arial"/>
      <family val="2"/>
    </font>
    <font>
      <sz val="9"/>
      <name val="Arial"/>
      <family val="2"/>
    </font>
    <font>
      <vertAlign val="superscript"/>
      <sz val="9"/>
      <name val="Arial"/>
      <family val="2"/>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double"/>
    </border>
    <border>
      <left>
        <color indexed="63"/>
      </left>
      <right>
        <color indexed="63"/>
      </right>
      <top style="thin"/>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s>
  <cellStyleXfs count="22">
    <xf numFmtId="38"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9">
    <xf numFmtId="0" fontId="0" fillId="0" borderId="0" xfId="0" applyAlignment="1">
      <alignment/>
    </xf>
    <xf numFmtId="38" fontId="3" fillId="0" borderId="0" xfId="0" applyFont="1" applyAlignment="1">
      <alignment/>
    </xf>
    <xf numFmtId="38" fontId="3" fillId="0" borderId="0" xfId="0" applyFont="1" applyFill="1" applyAlignment="1">
      <alignment/>
    </xf>
    <xf numFmtId="38" fontId="3" fillId="0" borderId="0" xfId="0" applyFont="1" applyAlignment="1">
      <alignment/>
    </xf>
    <xf numFmtId="38" fontId="1" fillId="0" borderId="0" xfId="0" applyAlignment="1">
      <alignment/>
    </xf>
    <xf numFmtId="38" fontId="3" fillId="0" borderId="0" xfId="0" applyFont="1" applyFill="1" applyAlignment="1">
      <alignment/>
    </xf>
    <xf numFmtId="38" fontId="3" fillId="0" borderId="0" xfId="0" applyFont="1" applyAlignment="1">
      <alignment horizontal="center"/>
    </xf>
    <xf numFmtId="38" fontId="3" fillId="0" borderId="0" xfId="0" applyFont="1" applyAlignment="1">
      <alignment horizontal="center" wrapText="1"/>
    </xf>
    <xf numFmtId="38" fontId="3" fillId="0" borderId="0" xfId="0" applyFont="1" applyFill="1" applyAlignment="1">
      <alignment horizontal="center" wrapText="1"/>
    </xf>
    <xf numFmtId="38" fontId="3" fillId="0" borderId="0" xfId="0" applyFont="1" applyFill="1" applyAlignment="1">
      <alignment horizontal="center"/>
    </xf>
    <xf numFmtId="38" fontId="4" fillId="0" borderId="0" xfId="0" applyFont="1" applyAlignment="1">
      <alignment/>
    </xf>
    <xf numFmtId="38" fontId="4" fillId="0" borderId="0" xfId="0" applyFont="1" applyFill="1" applyAlignment="1">
      <alignment/>
    </xf>
    <xf numFmtId="38" fontId="4" fillId="0" borderId="0" xfId="0" applyFont="1" applyFill="1" applyAlignment="1">
      <alignment horizontal="center"/>
    </xf>
    <xf numFmtId="38" fontId="4" fillId="0" borderId="0" xfId="0" applyFont="1" applyAlignment="1">
      <alignment vertical="top"/>
    </xf>
    <xf numFmtId="172" fontId="4" fillId="0" borderId="0" xfId="15" applyNumberFormat="1" applyFont="1" applyAlignment="1">
      <alignment horizontal="right" vertical="top"/>
    </xf>
    <xf numFmtId="172" fontId="4" fillId="0" borderId="0" xfId="15" applyNumberFormat="1" applyFont="1" applyFill="1" applyAlignment="1">
      <alignment horizontal="right" vertical="top"/>
    </xf>
    <xf numFmtId="172" fontId="4" fillId="0" borderId="0" xfId="15" applyNumberFormat="1" applyFont="1" applyFill="1" applyAlignment="1">
      <alignment horizontal="right" vertical="top" wrapText="1"/>
    </xf>
    <xf numFmtId="38" fontId="4" fillId="0" borderId="0" xfId="0" applyFont="1" applyFill="1" applyAlignment="1">
      <alignment vertical="top"/>
    </xf>
    <xf numFmtId="172" fontId="4" fillId="0" borderId="1" xfId="15" applyNumberFormat="1" applyFont="1" applyFill="1" applyBorder="1" applyAlignment="1">
      <alignment horizontal="right" vertical="top"/>
    </xf>
    <xf numFmtId="172" fontId="4" fillId="0" borderId="2" xfId="15" applyNumberFormat="1" applyFont="1" applyFill="1" applyBorder="1" applyAlignment="1">
      <alignment horizontal="right" vertical="top" wrapText="1"/>
    </xf>
    <xf numFmtId="3" fontId="1" fillId="0" borderId="0" xfId="0" applyNumberFormat="1" applyAlignment="1">
      <alignment/>
    </xf>
    <xf numFmtId="172" fontId="4" fillId="0" borderId="1" xfId="15" applyNumberFormat="1" applyFont="1" applyFill="1" applyBorder="1" applyAlignment="1">
      <alignment horizontal="right" vertical="top" wrapText="1"/>
    </xf>
    <xf numFmtId="38" fontId="4" fillId="0" borderId="0" xfId="0" applyFont="1" applyAlignment="1">
      <alignment/>
    </xf>
    <xf numFmtId="172" fontId="4" fillId="0" borderId="0" xfId="15" applyNumberFormat="1" applyFont="1" applyFill="1" applyAlignment="1">
      <alignment horizontal="right"/>
    </xf>
    <xf numFmtId="38" fontId="1" fillId="0" borderId="0" xfId="0" applyAlignment="1">
      <alignment/>
    </xf>
    <xf numFmtId="172" fontId="4" fillId="0" borderId="3" xfId="15" applyNumberFormat="1" applyFont="1" applyFill="1" applyBorder="1" applyAlignment="1">
      <alignment horizontal="right" vertical="top" wrapText="1"/>
    </xf>
    <xf numFmtId="172" fontId="4" fillId="0" borderId="4" xfId="15" applyNumberFormat="1" applyFont="1" applyFill="1" applyBorder="1" applyAlignment="1">
      <alignment horizontal="right"/>
    </xf>
    <xf numFmtId="172" fontId="4" fillId="0" borderId="0" xfId="15" applyNumberFormat="1" applyFont="1" applyFill="1" applyBorder="1" applyAlignment="1">
      <alignment horizontal="right" vertical="top"/>
    </xf>
    <xf numFmtId="172" fontId="4" fillId="0" borderId="1" xfId="15" applyNumberFormat="1" applyFont="1" applyFill="1" applyBorder="1" applyAlignment="1">
      <alignment horizontal="left" vertical="top"/>
    </xf>
    <xf numFmtId="172" fontId="4" fillId="0" borderId="5" xfId="15" applyNumberFormat="1" applyFont="1" applyFill="1" applyBorder="1" applyAlignment="1">
      <alignment horizontal="right"/>
    </xf>
    <xf numFmtId="43" fontId="4" fillId="0" borderId="0" xfId="15" applyFont="1" applyFill="1" applyAlignment="1">
      <alignment horizontal="right" vertical="top"/>
    </xf>
    <xf numFmtId="172" fontId="4" fillId="0" borderId="0" xfId="15" applyNumberFormat="1" applyFont="1" applyFill="1" applyAlignment="1">
      <alignment vertical="top"/>
    </xf>
    <xf numFmtId="172" fontId="4" fillId="0" borderId="4" xfId="15" applyNumberFormat="1" applyFont="1" applyFill="1" applyBorder="1" applyAlignment="1">
      <alignment horizontal="center" vertical="top"/>
    </xf>
    <xf numFmtId="38" fontId="4" fillId="0" borderId="6" xfId="0" applyFont="1" applyBorder="1" applyAlignment="1">
      <alignment vertical="top"/>
    </xf>
    <xf numFmtId="38" fontId="4" fillId="0" borderId="6" xfId="0" applyFont="1" applyFill="1" applyBorder="1" applyAlignment="1">
      <alignment vertical="top"/>
    </xf>
    <xf numFmtId="38" fontId="4" fillId="0" borderId="0" xfId="0" applyFont="1" applyBorder="1" applyAlignment="1">
      <alignment vertical="top"/>
    </xf>
    <xf numFmtId="38" fontId="4" fillId="0" borderId="0" xfId="0" applyFont="1" applyFill="1" applyBorder="1" applyAlignment="1">
      <alignment vertical="top"/>
    </xf>
    <xf numFmtId="38" fontId="5" fillId="0" borderId="0" xfId="0" applyFont="1" applyAlignment="1">
      <alignment horizontal="justify" vertical="top" wrapText="1"/>
    </xf>
    <xf numFmtId="38" fontId="1" fillId="0" borderId="0" xfId="0" applyFill="1" applyAlignment="1">
      <alignment/>
    </xf>
    <xf numFmtId="38" fontId="3" fillId="0" borderId="0" xfId="0" applyFont="1" applyFill="1" applyAlignment="1">
      <alignment horizontal="left"/>
    </xf>
    <xf numFmtId="38" fontId="2" fillId="0" borderId="0" xfId="0" applyFont="1" applyAlignment="1">
      <alignment wrapText="1"/>
    </xf>
    <xf numFmtId="38" fontId="4" fillId="0" borderId="0" xfId="0" applyFont="1" applyAlignment="1">
      <alignment/>
    </xf>
    <xf numFmtId="38" fontId="3" fillId="0" borderId="0" xfId="0" applyFont="1" applyAlignment="1">
      <alignment wrapText="1"/>
    </xf>
    <xf numFmtId="38" fontId="3" fillId="0" borderId="0" xfId="0" applyFont="1" applyBorder="1" applyAlignment="1">
      <alignment horizontal="center" wrapText="1"/>
    </xf>
    <xf numFmtId="38" fontId="3" fillId="0" borderId="0" xfId="0" applyFont="1" applyFill="1" applyBorder="1" applyAlignment="1">
      <alignment horizontal="center" wrapText="1"/>
    </xf>
    <xf numFmtId="38" fontId="3" fillId="0" borderId="0" xfId="0" applyFont="1" applyAlignment="1">
      <alignment horizontal="center" vertical="top"/>
    </xf>
    <xf numFmtId="38" fontId="3" fillId="0" borderId="0" xfId="0" applyFont="1" applyAlignment="1">
      <alignment horizontal="center" vertical="top" wrapText="1"/>
    </xf>
    <xf numFmtId="38" fontId="3" fillId="0" borderId="0" xfId="0" applyFont="1" applyBorder="1" applyAlignment="1">
      <alignment horizontal="center" vertical="top"/>
    </xf>
    <xf numFmtId="38" fontId="6" fillId="0" borderId="0" xfId="0" applyFont="1" applyAlignment="1">
      <alignment/>
    </xf>
    <xf numFmtId="172" fontId="4" fillId="0" borderId="0" xfId="15" applyNumberFormat="1" applyFont="1" applyAlignment="1">
      <alignment vertical="top"/>
    </xf>
    <xf numFmtId="172" fontId="4" fillId="0" borderId="0" xfId="15" applyNumberFormat="1" applyFont="1" applyAlignment="1">
      <alignment vertical="top" wrapText="1"/>
    </xf>
    <xf numFmtId="172" fontId="4" fillId="0" borderId="0" xfId="15" applyNumberFormat="1" applyFont="1" applyBorder="1" applyAlignment="1">
      <alignment vertical="top"/>
    </xf>
    <xf numFmtId="172" fontId="4" fillId="0" borderId="0" xfId="15" applyNumberFormat="1" applyFont="1" applyFill="1" applyAlignment="1">
      <alignment vertical="top" wrapText="1"/>
    </xf>
    <xf numFmtId="172" fontId="4" fillId="0" borderId="0" xfId="15" applyNumberFormat="1" applyFont="1" applyFill="1" applyBorder="1" applyAlignment="1">
      <alignment vertical="top"/>
    </xf>
    <xf numFmtId="38" fontId="4" fillId="0" borderId="0" xfId="0" applyFont="1" applyFill="1" applyAlignment="1">
      <alignment/>
    </xf>
    <xf numFmtId="172" fontId="4" fillId="0" borderId="0" xfId="15" applyNumberFormat="1" applyFont="1" applyFill="1" applyBorder="1" applyAlignment="1">
      <alignment vertical="top" wrapText="1"/>
    </xf>
    <xf numFmtId="172" fontId="4" fillId="0" borderId="1" xfId="15" applyNumberFormat="1" applyFont="1" applyFill="1" applyBorder="1" applyAlignment="1">
      <alignment vertical="top"/>
    </xf>
    <xf numFmtId="172" fontId="4" fillId="0" borderId="2" xfId="15" applyNumberFormat="1" applyFont="1" applyFill="1" applyBorder="1" applyAlignment="1">
      <alignment vertical="top"/>
    </xf>
    <xf numFmtId="172" fontId="4" fillId="0" borderId="2" xfId="15" applyNumberFormat="1" applyFont="1" applyFill="1" applyBorder="1" applyAlignment="1">
      <alignment vertical="top" wrapText="1"/>
    </xf>
    <xf numFmtId="172" fontId="4" fillId="0" borderId="4" xfId="15" applyNumberFormat="1" applyFont="1" applyFill="1" applyBorder="1" applyAlignment="1">
      <alignment horizontal="right" vertical="top"/>
    </xf>
    <xf numFmtId="37" fontId="4" fillId="0" borderId="0" xfId="0" applyNumberFormat="1" applyFont="1" applyFill="1" applyAlignment="1">
      <alignment/>
    </xf>
    <xf numFmtId="172" fontId="4" fillId="0" borderId="6" xfId="15" applyNumberFormat="1" applyFont="1" applyFill="1" applyBorder="1" applyAlignment="1">
      <alignment vertical="top"/>
    </xf>
    <xf numFmtId="172" fontId="4" fillId="0" borderId="0" xfId="15" applyNumberFormat="1" applyFont="1" applyAlignment="1">
      <alignment/>
    </xf>
    <xf numFmtId="38" fontId="4" fillId="0" borderId="0" xfId="0" applyFont="1" applyAlignment="1">
      <alignment vertical="top" wrapText="1"/>
    </xf>
    <xf numFmtId="172" fontId="4" fillId="0" borderId="0" xfId="0" applyNumberFormat="1" applyFont="1" applyAlignment="1">
      <alignment/>
    </xf>
    <xf numFmtId="38" fontId="5" fillId="0" borderId="0" xfId="0" applyFont="1" applyAlignment="1">
      <alignment/>
    </xf>
    <xf numFmtId="38" fontId="3" fillId="0" borderId="0" xfId="0" applyFont="1" applyFill="1" applyBorder="1" applyAlignment="1">
      <alignment/>
    </xf>
    <xf numFmtId="38" fontId="3" fillId="0" borderId="0" xfId="0" applyFont="1" applyBorder="1" applyAlignment="1">
      <alignment/>
    </xf>
    <xf numFmtId="38" fontId="3" fillId="0" borderId="0" xfId="0" applyFont="1" applyBorder="1" applyAlignment="1">
      <alignment horizontal="center"/>
    </xf>
    <xf numFmtId="38" fontId="3" fillId="0" borderId="0" xfId="0" applyFont="1" applyFill="1" applyBorder="1" applyAlignment="1">
      <alignment horizontal="center"/>
    </xf>
    <xf numFmtId="38" fontId="3" fillId="0" borderId="0" xfId="0" applyFont="1" applyBorder="1" applyAlignment="1">
      <alignment horizontal="center" vertical="top" wrapText="1"/>
    </xf>
    <xf numFmtId="38" fontId="3" fillId="0" borderId="0" xfId="0" applyFont="1" applyFill="1" applyBorder="1" applyAlignment="1">
      <alignment horizontal="center" vertical="center" wrapText="1"/>
    </xf>
    <xf numFmtId="38" fontId="4" fillId="0" borderId="0" xfId="0" applyFont="1" applyBorder="1" applyAlignment="1">
      <alignment horizontal="right"/>
    </xf>
    <xf numFmtId="38" fontId="4" fillId="0" borderId="0" xfId="0" applyFont="1" applyFill="1" applyBorder="1" applyAlignment="1">
      <alignment horizontal="right"/>
    </xf>
    <xf numFmtId="172" fontId="4" fillId="0" borderId="0" xfId="15" applyNumberFormat="1" applyFont="1" applyBorder="1" applyAlignment="1">
      <alignment horizontal="right"/>
    </xf>
    <xf numFmtId="172" fontId="4" fillId="0" borderId="0" xfId="15" applyNumberFormat="1" applyFont="1" applyFill="1" applyBorder="1" applyAlignment="1">
      <alignment horizontal="right"/>
    </xf>
    <xf numFmtId="38" fontId="4" fillId="0" borderId="0" xfId="0" applyFont="1" applyBorder="1" applyAlignment="1">
      <alignment/>
    </xf>
    <xf numFmtId="38" fontId="4" fillId="0" borderId="0" xfId="0" applyFont="1" applyFill="1" applyBorder="1" applyAlignment="1">
      <alignment/>
    </xf>
    <xf numFmtId="172" fontId="4" fillId="0" borderId="1" xfId="15" applyNumberFormat="1" applyFont="1" applyBorder="1" applyAlignment="1">
      <alignment horizontal="right"/>
    </xf>
    <xf numFmtId="172" fontId="4" fillId="0" borderId="7" xfId="15" applyNumberFormat="1" applyFont="1" applyFill="1" applyBorder="1" applyAlignment="1">
      <alignment horizontal="right"/>
    </xf>
    <xf numFmtId="173" fontId="4" fillId="0" borderId="0" xfId="0" applyNumberFormat="1" applyFont="1" applyAlignment="1">
      <alignment/>
    </xf>
    <xf numFmtId="38" fontId="4" fillId="0" borderId="0" xfId="0" applyFont="1" applyBorder="1" applyAlignment="1">
      <alignment/>
    </xf>
    <xf numFmtId="38" fontId="3" fillId="0" borderId="0" xfId="0" applyFont="1" applyBorder="1" applyAlignment="1">
      <alignment/>
    </xf>
    <xf numFmtId="172" fontId="4" fillId="0" borderId="0" xfId="15" applyNumberFormat="1" applyFont="1" applyFill="1" applyAlignment="1">
      <alignment/>
    </xf>
    <xf numFmtId="172" fontId="4" fillId="0" borderId="0" xfId="15" applyNumberFormat="1" applyFont="1" applyFill="1" applyBorder="1" applyAlignment="1">
      <alignment/>
    </xf>
    <xf numFmtId="38" fontId="5" fillId="0" borderId="0" xfId="0" applyFont="1" applyAlignment="1">
      <alignment horizontal="left" vertical="top" wrapText="1"/>
    </xf>
    <xf numFmtId="15" fontId="4" fillId="0" borderId="0" xfId="0" applyNumberFormat="1" applyFont="1" applyAlignment="1" quotePrefix="1">
      <alignment/>
    </xf>
    <xf numFmtId="38" fontId="3" fillId="0" borderId="0" xfId="0" applyFont="1" applyFill="1" applyBorder="1" applyAlignment="1">
      <alignment horizontal="left"/>
    </xf>
    <xf numFmtId="38" fontId="3" fillId="0" borderId="0" xfId="0" applyFont="1" applyAlignment="1">
      <alignment horizontal="justify"/>
    </xf>
    <xf numFmtId="38" fontId="3" fillId="0" borderId="0" xfId="0" applyFont="1" applyFill="1" applyAlignment="1">
      <alignment horizontal="center" vertical="center" wrapText="1"/>
    </xf>
    <xf numFmtId="37" fontId="3" fillId="0" borderId="0" xfId="0" applyNumberFormat="1" applyFont="1" applyFill="1" applyAlignment="1">
      <alignment horizontal="center"/>
    </xf>
    <xf numFmtId="37" fontId="3" fillId="0" borderId="0" xfId="0" applyNumberFormat="1" applyFont="1" applyAlignment="1">
      <alignment horizontal="center"/>
    </xf>
    <xf numFmtId="38" fontId="4" fillId="0" borderId="0" xfId="0" applyFont="1" applyAlignment="1">
      <alignment horizontal="justify"/>
    </xf>
    <xf numFmtId="172" fontId="4" fillId="0" borderId="3" xfId="15" applyNumberFormat="1" applyFont="1" applyBorder="1" applyAlignment="1">
      <alignment horizontal="right" vertical="top"/>
    </xf>
    <xf numFmtId="172" fontId="4" fillId="0" borderId="0" xfId="15" applyNumberFormat="1" applyFont="1" applyBorder="1" applyAlignment="1">
      <alignment horizontal="right" vertical="top"/>
    </xf>
    <xf numFmtId="172" fontId="4" fillId="0" borderId="8" xfId="15" applyNumberFormat="1" applyFont="1" applyFill="1" applyBorder="1" applyAlignment="1">
      <alignment horizontal="right" vertical="top"/>
    </xf>
    <xf numFmtId="172" fontId="4" fillId="0" borderId="0" xfId="15" applyNumberFormat="1" applyFont="1" applyAlignment="1">
      <alignment horizontal="right"/>
    </xf>
    <xf numFmtId="172" fontId="4" fillId="0" borderId="9" xfId="15" applyNumberFormat="1" applyFont="1" applyFill="1" applyBorder="1" applyAlignment="1">
      <alignment horizontal="right" vertical="top"/>
    </xf>
    <xf numFmtId="38" fontId="5" fillId="0" borderId="0" xfId="0" applyFont="1" applyAlignment="1">
      <alignment vertical="center" wrapText="1"/>
    </xf>
    <xf numFmtId="38" fontId="5" fillId="0" borderId="0" xfId="0" applyFont="1" applyAlignment="1">
      <alignment wrapText="1"/>
    </xf>
    <xf numFmtId="38" fontId="1" fillId="0" borderId="0" xfId="0" applyFont="1" applyFill="1" applyAlignment="1">
      <alignment wrapText="1"/>
    </xf>
    <xf numFmtId="38" fontId="1" fillId="0" borderId="0" xfId="0" applyFont="1" applyAlignment="1">
      <alignment wrapText="1"/>
    </xf>
    <xf numFmtId="38" fontId="3" fillId="0" borderId="0" xfId="0" applyFont="1" applyFill="1" applyAlignment="1">
      <alignment horizontal="left" vertical="top"/>
    </xf>
    <xf numFmtId="38" fontId="4" fillId="0" borderId="0" xfId="0" applyFont="1" applyFill="1" applyAlignment="1">
      <alignment horizontal="center" vertical="top"/>
    </xf>
    <xf numFmtId="38" fontId="3" fillId="0" borderId="0" xfId="0" applyFont="1" applyFill="1" applyAlignment="1">
      <alignment horizontal="center" vertical="top"/>
    </xf>
    <xf numFmtId="38" fontId="3" fillId="0" borderId="0" xfId="0" applyFont="1" applyFill="1" applyAlignment="1">
      <alignment vertical="top"/>
    </xf>
    <xf numFmtId="38" fontId="4" fillId="0" borderId="0" xfId="0" applyFont="1" applyAlignment="1">
      <alignment horizontal="justify" vertical="center" wrapText="1"/>
    </xf>
    <xf numFmtId="38" fontId="4" fillId="0" borderId="0" xfId="0" applyFont="1" applyFill="1" applyAlignment="1">
      <alignment horizontal="justify" vertical="top" wrapText="1"/>
    </xf>
    <xf numFmtId="38" fontId="4" fillId="0" borderId="0" xfId="0" applyFont="1" applyFill="1" applyAlignment="1">
      <alignment horizontal="left" vertical="top"/>
    </xf>
    <xf numFmtId="38" fontId="4" fillId="0" borderId="0" xfId="0" applyFont="1" applyFill="1" applyAlignment="1">
      <alignment horizontal="right" vertical="top"/>
    </xf>
    <xf numFmtId="172" fontId="4" fillId="0" borderId="3" xfId="15" applyNumberFormat="1" applyFont="1" applyFill="1" applyBorder="1" applyAlignment="1">
      <alignment vertical="top"/>
    </xf>
    <xf numFmtId="0" fontId="4" fillId="0" borderId="0" xfId="0" applyNumberFormat="1" applyFont="1" applyFill="1" applyAlignment="1">
      <alignment horizontal="justify" vertical="top" wrapText="1"/>
    </xf>
    <xf numFmtId="38" fontId="3" fillId="0" borderId="0" xfId="0" applyFont="1" applyBorder="1" applyAlignment="1">
      <alignment horizontal="center" vertical="center"/>
    </xf>
    <xf numFmtId="38" fontId="4" fillId="0" borderId="0" xfId="0" applyFont="1" applyFill="1" applyAlignment="1" quotePrefix="1">
      <alignment vertical="top"/>
    </xf>
    <xf numFmtId="38" fontId="4" fillId="0" borderId="0" xfId="0" applyFont="1" applyFill="1" applyAlignment="1">
      <alignment/>
    </xf>
    <xf numFmtId="38" fontId="4" fillId="0" borderId="0" xfId="0" applyFont="1" applyFill="1" applyAlignment="1" quotePrefix="1">
      <alignment/>
    </xf>
    <xf numFmtId="172" fontId="4" fillId="0" borderId="0" xfId="0" applyNumberFormat="1" applyFont="1" applyFill="1" applyAlignment="1">
      <alignment/>
    </xf>
    <xf numFmtId="172" fontId="4" fillId="0" borderId="0" xfId="15" applyNumberFormat="1" applyFont="1" applyFill="1" applyAlignment="1">
      <alignment/>
    </xf>
    <xf numFmtId="43" fontId="4" fillId="0" borderId="0" xfId="15" applyFont="1" applyFill="1" applyAlignment="1">
      <alignment vertical="top"/>
    </xf>
    <xf numFmtId="172" fontId="4" fillId="0" borderId="10" xfId="0" applyNumberFormat="1" applyFont="1" applyFill="1" applyBorder="1" applyAlignment="1">
      <alignment/>
    </xf>
    <xf numFmtId="38" fontId="4" fillId="0" borderId="0" xfId="0" applyFont="1" applyFill="1" applyAlignment="1">
      <alignment horizontal="center" vertical="center"/>
    </xf>
    <xf numFmtId="38" fontId="4" fillId="0" borderId="0" xfId="0" applyFont="1" applyFill="1" applyAlignment="1">
      <alignment vertical="center"/>
    </xf>
    <xf numFmtId="172" fontId="4" fillId="0" borderId="3" xfId="15" applyNumberFormat="1" applyFont="1" applyFill="1" applyBorder="1" applyAlignment="1">
      <alignment vertical="center"/>
    </xf>
    <xf numFmtId="38" fontId="4" fillId="0" borderId="5" xfId="0" applyFont="1" applyFill="1" applyBorder="1" applyAlignment="1">
      <alignment/>
    </xf>
    <xf numFmtId="38" fontId="4" fillId="0" borderId="4" xfId="0" applyFont="1" applyFill="1" applyBorder="1" applyAlignment="1">
      <alignment vertical="top"/>
    </xf>
    <xf numFmtId="38" fontId="4" fillId="0" borderId="0" xfId="0" applyFont="1" applyFill="1" applyAlignment="1">
      <alignment vertical="top" wrapText="1"/>
    </xf>
    <xf numFmtId="38" fontId="3" fillId="0" borderId="0" xfId="0" applyFont="1" applyFill="1" applyAlignment="1">
      <alignment horizontal="center" vertical="top" wrapText="1"/>
    </xf>
    <xf numFmtId="38" fontId="7" fillId="0" borderId="0" xfId="0" applyFont="1" applyFill="1" applyAlignment="1">
      <alignment vertical="top" wrapText="1"/>
    </xf>
    <xf numFmtId="0" fontId="4" fillId="0" borderId="0" xfId="15" applyNumberFormat="1" applyFont="1" applyFill="1" applyAlignment="1">
      <alignment horizontal="justify" vertical="center" wrapText="1"/>
    </xf>
    <xf numFmtId="172" fontId="4" fillId="0" borderId="1" xfId="0" applyNumberFormat="1" applyFont="1" applyFill="1" applyBorder="1" applyAlignment="1">
      <alignment vertical="top"/>
    </xf>
    <xf numFmtId="172" fontId="4" fillId="0" borderId="0" xfId="0" applyNumberFormat="1" applyFont="1" applyFill="1" applyBorder="1" applyAlignment="1">
      <alignment vertical="top"/>
    </xf>
    <xf numFmtId="172" fontId="4" fillId="0" borderId="0" xfId="0" applyNumberFormat="1" applyFont="1" applyFill="1" applyBorder="1" applyAlignment="1">
      <alignment horizontal="right" vertical="top"/>
    </xf>
    <xf numFmtId="172" fontId="4" fillId="0" borderId="5" xfId="0" applyNumberFormat="1" applyFont="1" applyFill="1" applyBorder="1" applyAlignment="1">
      <alignment/>
    </xf>
    <xf numFmtId="172" fontId="4" fillId="0" borderId="0" xfId="0" applyNumberFormat="1" applyFont="1" applyFill="1" applyBorder="1" applyAlignment="1">
      <alignment/>
    </xf>
    <xf numFmtId="0" fontId="7" fillId="0" borderId="0" xfId="0" applyNumberFormat="1" applyFont="1" applyFill="1" applyAlignment="1">
      <alignment vertical="top" wrapText="1"/>
    </xf>
    <xf numFmtId="3" fontId="4" fillId="0" borderId="0" xfId="0" applyNumberFormat="1" applyFont="1" applyFill="1" applyAlignment="1">
      <alignment horizontal="center" vertical="top"/>
    </xf>
    <xf numFmtId="38" fontId="1" fillId="0" borderId="0" xfId="0" applyFill="1" applyAlignment="1">
      <alignment horizontal="justify" vertical="top" wrapText="1"/>
    </xf>
    <xf numFmtId="38" fontId="4" fillId="0" borderId="0" xfId="0" applyFont="1" applyFill="1" applyAlignment="1">
      <alignment wrapText="1"/>
    </xf>
    <xf numFmtId="38" fontId="4" fillId="2" borderId="0" xfId="0" applyFont="1" applyFill="1" applyAlignment="1">
      <alignment vertical="top"/>
    </xf>
    <xf numFmtId="37" fontId="4" fillId="0" borderId="0" xfId="0" applyNumberFormat="1" applyFont="1" applyFill="1" applyAlignment="1">
      <alignment vertical="top"/>
    </xf>
    <xf numFmtId="43" fontId="4" fillId="0" borderId="3" xfId="15" applyNumberFormat="1" applyFont="1" applyFill="1" applyBorder="1" applyAlignment="1">
      <alignment/>
    </xf>
    <xf numFmtId="39" fontId="4" fillId="0" borderId="0" xfId="0" applyNumberFormat="1" applyFont="1" applyFill="1" applyAlignment="1">
      <alignment vertical="top"/>
    </xf>
    <xf numFmtId="38" fontId="4" fillId="0" borderId="0" xfId="0" applyFont="1" applyFill="1" applyAlignment="1">
      <alignment horizontal="justify" vertical="top"/>
    </xf>
    <xf numFmtId="38" fontId="4" fillId="0" borderId="0" xfId="0" applyFont="1" applyFill="1" applyAlignment="1">
      <alignment horizontal="justify" vertical="center" wrapText="1"/>
    </xf>
    <xf numFmtId="38" fontId="3" fillId="0" borderId="0" xfId="0" applyFont="1" applyFill="1" applyAlignment="1">
      <alignment vertical="top" wrapText="1"/>
    </xf>
    <xf numFmtId="38" fontId="4" fillId="0" borderId="0" xfId="0" applyFont="1" applyAlignment="1">
      <alignment horizontal="left"/>
    </xf>
    <xf numFmtId="38" fontId="4" fillId="0" borderId="0" xfId="0" applyFont="1" applyFill="1" applyAlignment="1">
      <alignment horizontal="left"/>
    </xf>
    <xf numFmtId="38" fontId="4" fillId="0" borderId="0" xfId="0" applyFont="1" applyAlignment="1">
      <alignment horizontal="justify" vertical="top" wrapText="1"/>
    </xf>
    <xf numFmtId="0" fontId="4" fillId="0" borderId="0" xfId="15" applyNumberFormat="1" applyFont="1" applyFill="1" applyAlignment="1">
      <alignment vertical="top" wrapText="1"/>
    </xf>
    <xf numFmtId="38" fontId="4" fillId="0" borderId="0" xfId="0" applyFont="1" applyBorder="1" applyAlignment="1">
      <alignment horizontal="left" indent="8"/>
    </xf>
    <xf numFmtId="0" fontId="4" fillId="0" borderId="0" xfId="0" applyFont="1" applyAlignment="1">
      <alignment vertical="top"/>
    </xf>
    <xf numFmtId="38" fontId="3" fillId="0" borderId="0" xfId="0" applyFont="1" applyFill="1" applyBorder="1" applyAlignment="1">
      <alignment horizontal="center" vertical="top" wrapText="1"/>
    </xf>
    <xf numFmtId="38" fontId="6" fillId="0" borderId="0" xfId="0" applyFont="1" applyFill="1" applyAlignment="1">
      <alignment/>
    </xf>
    <xf numFmtId="172" fontId="4" fillId="0" borderId="0" xfId="0" applyNumberFormat="1" applyFont="1" applyFill="1" applyAlignment="1">
      <alignment vertical="top"/>
    </xf>
    <xf numFmtId="172" fontId="4" fillId="0" borderId="0" xfId="15" applyNumberFormat="1" applyFont="1" applyFill="1" applyAlignment="1">
      <alignment horizontal="left" vertical="top"/>
    </xf>
    <xf numFmtId="172" fontId="4" fillId="0" borderId="0" xfId="15" applyNumberFormat="1" applyFont="1" applyFill="1" applyBorder="1" applyAlignment="1">
      <alignment horizontal="left" vertical="top"/>
    </xf>
    <xf numFmtId="172" fontId="4" fillId="0" borderId="10" xfId="15" applyNumberFormat="1" applyFont="1" applyFill="1" applyBorder="1" applyAlignment="1">
      <alignment horizontal="left" vertical="top"/>
    </xf>
    <xf numFmtId="38" fontId="4" fillId="0" borderId="0" xfId="0" applyFont="1" applyFill="1" applyBorder="1" applyAlignment="1" quotePrefix="1">
      <alignment vertical="top"/>
    </xf>
    <xf numFmtId="172" fontId="4" fillId="0" borderId="0" xfId="15" applyNumberFormat="1" applyFont="1" applyFill="1" applyBorder="1" applyAlignment="1">
      <alignment horizontal="left"/>
    </xf>
    <xf numFmtId="172" fontId="0" fillId="0" borderId="0" xfId="15" applyNumberFormat="1" applyFont="1" applyFill="1" applyBorder="1" applyAlignment="1">
      <alignment horizontal="left" vertical="top"/>
    </xf>
    <xf numFmtId="0" fontId="3" fillId="0" borderId="0" xfId="0" applyFont="1" applyAlignment="1">
      <alignment horizontal="center"/>
    </xf>
    <xf numFmtId="43" fontId="0" fillId="0" borderId="0" xfId="15" applyFill="1" applyAlignment="1">
      <alignment/>
    </xf>
    <xf numFmtId="1" fontId="4" fillId="0" borderId="0" xfId="0" applyNumberFormat="1" applyFont="1" applyFill="1" applyAlignment="1">
      <alignment vertical="top"/>
    </xf>
    <xf numFmtId="172" fontId="4" fillId="0" borderId="0" xfId="15" applyNumberFormat="1" applyFont="1" applyFill="1" applyBorder="1" applyAlignment="1">
      <alignment/>
    </xf>
    <xf numFmtId="0" fontId="4" fillId="0" borderId="0" xfId="0" applyNumberFormat="1" applyFont="1" applyFill="1" applyAlignment="1">
      <alignment vertical="top"/>
    </xf>
    <xf numFmtId="172" fontId="4" fillId="0" borderId="0" xfId="15" applyNumberFormat="1" applyFont="1" applyFill="1" applyBorder="1" applyAlignment="1">
      <alignment horizontal="center" vertical="top" wrapText="1"/>
    </xf>
    <xf numFmtId="172" fontId="4" fillId="0" borderId="0" xfId="15" applyNumberFormat="1" applyFont="1" applyFill="1" applyBorder="1" applyAlignment="1">
      <alignment/>
    </xf>
    <xf numFmtId="172" fontId="4" fillId="0" borderId="11" xfId="15" applyNumberFormat="1" applyFont="1" applyFill="1" applyBorder="1" applyAlignment="1">
      <alignment horizontal="right" vertical="top"/>
    </xf>
    <xf numFmtId="37" fontId="4" fillId="0" borderId="4" xfId="0" applyNumberFormat="1" applyFont="1" applyBorder="1" applyAlignment="1">
      <alignment horizontal="center" vertical="top"/>
    </xf>
    <xf numFmtId="0" fontId="3" fillId="0" borderId="0" xfId="0" applyFont="1" applyFill="1" applyAlignment="1">
      <alignment horizontal="center"/>
    </xf>
    <xf numFmtId="3" fontId="11" fillId="0" borderId="0" xfId="0" applyNumberFormat="1" applyFont="1" applyAlignment="1">
      <alignment/>
    </xf>
    <xf numFmtId="38" fontId="11" fillId="0" borderId="0" xfId="0" applyFont="1" applyAlignment="1">
      <alignment/>
    </xf>
    <xf numFmtId="38" fontId="11" fillId="0" borderId="0" xfId="0" applyFont="1" applyBorder="1" applyAlignment="1">
      <alignment vertical="justify" wrapText="1"/>
    </xf>
    <xf numFmtId="38" fontId="11" fillId="0" borderId="0" xfId="0" applyFont="1" applyBorder="1" applyAlignment="1">
      <alignment vertical="justify" wrapText="1"/>
    </xf>
    <xf numFmtId="172" fontId="12" fillId="0" borderId="0" xfId="15" applyNumberFormat="1" applyFont="1" applyFill="1" applyBorder="1" applyAlignment="1">
      <alignment/>
    </xf>
    <xf numFmtId="38" fontId="4" fillId="0" borderId="0" xfId="0" applyFont="1" applyAlignment="1">
      <alignment horizontal="right" vertical="top" wrapText="1"/>
    </xf>
    <xf numFmtId="38" fontId="4" fillId="0" borderId="0" xfId="0" applyFont="1" applyFill="1" applyBorder="1" applyAlignment="1">
      <alignment horizontal="right" vertical="top"/>
    </xf>
    <xf numFmtId="172" fontId="4" fillId="0" borderId="1" xfId="15" applyNumberFormat="1" applyFont="1" applyBorder="1" applyAlignment="1">
      <alignment horizontal="right" vertical="top"/>
    </xf>
    <xf numFmtId="43" fontId="4" fillId="0" borderId="0" xfId="15" applyNumberFormat="1" applyFont="1" applyAlignment="1">
      <alignment/>
    </xf>
    <xf numFmtId="172" fontId="4" fillId="0" borderId="3" xfId="0" applyNumberFormat="1" applyFont="1" applyFill="1" applyBorder="1" applyAlignment="1">
      <alignment horizontal="right" vertical="top"/>
    </xf>
    <xf numFmtId="172" fontId="4" fillId="0" borderId="0" xfId="0" applyNumberFormat="1" applyFont="1" applyAlignment="1">
      <alignment horizontal="right" vertical="top" wrapText="1"/>
    </xf>
    <xf numFmtId="172" fontId="4" fillId="0" borderId="1" xfId="0" applyNumberFormat="1" applyFont="1" applyBorder="1" applyAlignment="1">
      <alignment horizontal="right" vertical="top"/>
    </xf>
    <xf numFmtId="172" fontId="4" fillId="0" borderId="0" xfId="0" applyNumberFormat="1" applyFont="1" applyAlignment="1">
      <alignment horizontal="right" vertical="top"/>
    </xf>
    <xf numFmtId="172" fontId="4" fillId="0" borderId="1" xfId="0" applyNumberFormat="1" applyFont="1" applyBorder="1" applyAlignment="1">
      <alignment horizontal="right" vertical="top" wrapText="1"/>
    </xf>
    <xf numFmtId="172" fontId="4" fillId="0" borderId="3" xfId="0" applyNumberFormat="1" applyFont="1" applyBorder="1" applyAlignment="1">
      <alignment horizontal="right" vertical="top" wrapText="1"/>
    </xf>
    <xf numFmtId="172" fontId="4" fillId="0" borderId="0" xfId="0" applyNumberFormat="1" applyFont="1" applyBorder="1" applyAlignment="1">
      <alignment horizontal="right" vertical="top"/>
    </xf>
    <xf numFmtId="172" fontId="4" fillId="0" borderId="0" xfId="0" applyNumberFormat="1" applyFont="1" applyFill="1" applyAlignment="1">
      <alignment horizontal="right" vertical="top"/>
    </xf>
    <xf numFmtId="172" fontId="4" fillId="0" borderId="0" xfId="0" applyNumberFormat="1" applyFont="1" applyFill="1" applyAlignment="1">
      <alignment horizontal="right" vertical="top" wrapText="1"/>
    </xf>
    <xf numFmtId="172" fontId="4" fillId="0" borderId="1" xfId="0" applyNumberFormat="1" applyFont="1" applyFill="1" applyBorder="1" applyAlignment="1">
      <alignment horizontal="right" vertical="top"/>
    </xf>
    <xf numFmtId="172" fontId="4" fillId="0" borderId="2" xfId="0" applyNumberFormat="1" applyFont="1" applyFill="1" applyBorder="1" applyAlignment="1">
      <alignment horizontal="right" vertical="top" wrapText="1"/>
    </xf>
    <xf numFmtId="172" fontId="4" fillId="0" borderId="1" xfId="0" applyNumberFormat="1" applyFont="1" applyFill="1" applyBorder="1" applyAlignment="1">
      <alignment horizontal="right" vertical="top" wrapText="1"/>
    </xf>
    <xf numFmtId="172" fontId="4" fillId="0" borderId="3" xfId="0" applyNumberFormat="1" applyFont="1" applyFill="1" applyBorder="1" applyAlignment="1">
      <alignment horizontal="right" vertical="top" wrapText="1"/>
    </xf>
    <xf numFmtId="172" fontId="4" fillId="0" borderId="6" xfId="0" applyNumberFormat="1" applyFont="1" applyFill="1" applyBorder="1" applyAlignment="1">
      <alignment horizontal="right" vertical="top"/>
    </xf>
    <xf numFmtId="38" fontId="3" fillId="0" borderId="0" xfId="0" applyFont="1" applyFill="1" applyBorder="1" applyAlignment="1">
      <alignment horizontal="center" vertical="top"/>
    </xf>
    <xf numFmtId="40" fontId="4" fillId="0" borderId="0" xfId="0" applyNumberFormat="1" applyFont="1" applyFill="1" applyBorder="1" applyAlignment="1">
      <alignment vertical="top"/>
    </xf>
    <xf numFmtId="40" fontId="4" fillId="0" borderId="4" xfId="0" applyNumberFormat="1" applyFont="1" applyFill="1" applyBorder="1" applyAlignment="1">
      <alignment horizontal="right" vertical="top"/>
    </xf>
    <xf numFmtId="40" fontId="4" fillId="0" borderId="4" xfId="0" applyNumberFormat="1" applyFont="1" applyFill="1" applyBorder="1" applyAlignment="1">
      <alignment vertical="top"/>
    </xf>
    <xf numFmtId="0" fontId="13" fillId="0" borderId="0" xfId="0" applyFont="1" applyAlignment="1">
      <alignment vertical="top" wrapText="1"/>
    </xf>
    <xf numFmtId="0" fontId="15" fillId="0" borderId="12" xfId="0" applyFont="1" applyBorder="1" applyAlignment="1">
      <alignment horizontal="center" vertical="top" wrapText="1"/>
    </xf>
    <xf numFmtId="0" fontId="15" fillId="0" borderId="12" xfId="0" applyFont="1" applyBorder="1" applyAlignment="1">
      <alignment horizontal="justify" vertical="top" wrapText="1"/>
    </xf>
    <xf numFmtId="0" fontId="15" fillId="0" borderId="13" xfId="0" applyFont="1" applyBorder="1" applyAlignment="1">
      <alignment horizontal="justify" vertical="top" wrapText="1"/>
    </xf>
    <xf numFmtId="0" fontId="2" fillId="0" borderId="0" xfId="0" applyFont="1" applyAlignment="1">
      <alignment/>
    </xf>
    <xf numFmtId="0" fontId="0" fillId="0" borderId="0" xfId="0" applyBorder="1" applyAlignment="1">
      <alignment/>
    </xf>
    <xf numFmtId="172" fontId="4" fillId="0" borderId="0" xfId="15" applyNumberFormat="1" applyFont="1" applyFill="1" applyAlignment="1">
      <alignment horizontal="center" vertical="top" wrapText="1"/>
    </xf>
    <xf numFmtId="172" fontId="4" fillId="0" borderId="0" xfId="15" applyNumberFormat="1" applyFont="1" applyFill="1" applyAlignment="1">
      <alignment/>
    </xf>
    <xf numFmtId="172" fontId="4" fillId="0" borderId="1" xfId="15" applyNumberFormat="1" applyFont="1" applyFill="1" applyBorder="1" applyAlignment="1">
      <alignment vertical="top" wrapText="1"/>
    </xf>
    <xf numFmtId="43" fontId="5" fillId="0" borderId="0" xfId="15" applyFont="1" applyAlignment="1">
      <alignment/>
    </xf>
    <xf numFmtId="43" fontId="2" fillId="0" borderId="0" xfId="15" applyFont="1" applyAlignment="1">
      <alignment wrapText="1"/>
    </xf>
    <xf numFmtId="171" fontId="4" fillId="0" borderId="0" xfId="0" applyNumberFormat="1" applyFont="1" applyAlignment="1">
      <alignment/>
    </xf>
    <xf numFmtId="43" fontId="4" fillId="0" borderId="0" xfId="0" applyNumberFormat="1" applyFont="1" applyAlignment="1">
      <alignment horizontal="right" vertical="top" wrapText="1"/>
    </xf>
    <xf numFmtId="40" fontId="4" fillId="0" borderId="0" xfId="0" applyNumberFormat="1" applyFont="1" applyFill="1" applyBorder="1" applyAlignment="1">
      <alignment horizontal="right" vertical="top"/>
    </xf>
    <xf numFmtId="0" fontId="15" fillId="0" borderId="14" xfId="0" applyFont="1" applyBorder="1" applyAlignment="1">
      <alignment horizontal="center" vertical="top" wrapText="1"/>
    </xf>
    <xf numFmtId="0" fontId="0" fillId="0" borderId="12" xfId="0" applyBorder="1" applyAlignment="1">
      <alignment vertical="top" wrapText="1"/>
    </xf>
    <xf numFmtId="0" fontId="0" fillId="0" borderId="13" xfId="0" applyBorder="1" applyAlignment="1">
      <alignment vertical="top" wrapText="1"/>
    </xf>
    <xf numFmtId="0" fontId="15" fillId="0" borderId="13" xfId="0" applyFont="1" applyBorder="1" applyAlignment="1">
      <alignment horizontal="center" vertical="top" wrapText="1"/>
    </xf>
    <xf numFmtId="40" fontId="4" fillId="0" borderId="0" xfId="0" applyNumberFormat="1" applyFont="1" applyFill="1" applyAlignment="1">
      <alignment vertical="top"/>
    </xf>
    <xf numFmtId="174" fontId="5" fillId="0" borderId="0" xfId="0" applyNumberFormat="1" applyFont="1" applyAlignment="1">
      <alignment horizontal="justify" vertical="top" wrapText="1"/>
    </xf>
    <xf numFmtId="38" fontId="1" fillId="0" borderId="0" xfId="0" applyAlignment="1">
      <alignment horizontal="justify" vertical="center" wrapText="1"/>
    </xf>
    <xf numFmtId="172" fontId="4" fillId="0" borderId="0" xfId="15" applyNumberFormat="1" applyFont="1" applyFill="1" applyAlignment="1">
      <alignment horizontal="justify" vertical="top"/>
    </xf>
    <xf numFmtId="172" fontId="4" fillId="0" borderId="4" xfId="15" applyNumberFormat="1" applyFont="1" applyFill="1" applyBorder="1" applyAlignment="1">
      <alignment vertical="top"/>
    </xf>
    <xf numFmtId="38" fontId="4" fillId="0" borderId="0" xfId="0" applyFont="1" applyFill="1" applyAlignment="1">
      <alignment horizontal="left" vertical="top" wrapText="1"/>
    </xf>
    <xf numFmtId="172" fontId="4" fillId="0" borderId="7" xfId="15" applyNumberFormat="1" applyFont="1" applyBorder="1" applyAlignment="1">
      <alignment horizontal="right"/>
    </xf>
    <xf numFmtId="172" fontId="4" fillId="0" borderId="5" xfId="15" applyNumberFormat="1" applyFont="1" applyFill="1" applyBorder="1" applyAlignment="1">
      <alignment horizontal="justify" vertical="top"/>
    </xf>
    <xf numFmtId="38" fontId="3" fillId="0" borderId="0" xfId="0" applyFont="1" applyFill="1" applyBorder="1" applyAlignment="1" quotePrefix="1">
      <alignment horizontal="center" vertical="top"/>
    </xf>
    <xf numFmtId="43" fontId="4" fillId="0" borderId="0" xfId="15" applyFont="1" applyFill="1" applyBorder="1" applyAlignment="1">
      <alignment vertical="top"/>
    </xf>
    <xf numFmtId="38" fontId="1" fillId="0" borderId="0" xfId="0" applyFont="1" applyAlignment="1">
      <alignment horizontal="justify" wrapText="1"/>
    </xf>
    <xf numFmtId="38" fontId="1" fillId="0" borderId="0" xfId="0" applyFont="1" applyFill="1" applyAlignment="1">
      <alignment horizontal="justify" wrapText="1"/>
    </xf>
    <xf numFmtId="0" fontId="15" fillId="0" borderId="14" xfId="0" applyFont="1" applyBorder="1" applyAlignment="1">
      <alignment vertical="top" wrapText="1"/>
    </xf>
    <xf numFmtId="0" fontId="15" fillId="0" borderId="15" xfId="0" applyFont="1" applyBorder="1" applyAlignment="1">
      <alignment vertical="top" wrapText="1"/>
    </xf>
    <xf numFmtId="0" fontId="15" fillId="0" borderId="16" xfId="0" applyFont="1" applyBorder="1" applyAlignment="1">
      <alignment horizontal="center" vertical="top" wrapText="1"/>
    </xf>
    <xf numFmtId="0" fontId="13" fillId="0" borderId="0" xfId="0" applyFont="1" applyAlignment="1">
      <alignment wrapText="1"/>
    </xf>
    <xf numFmtId="0" fontId="13" fillId="0" borderId="3" xfId="0" applyFont="1" applyBorder="1" applyAlignment="1">
      <alignment vertical="top"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5" fillId="0" borderId="16" xfId="0" applyFont="1" applyBorder="1" applyAlignment="1">
      <alignment vertical="top" wrapText="1"/>
    </xf>
    <xf numFmtId="0" fontId="2" fillId="0" borderId="19" xfId="0" applyFont="1" applyBorder="1" applyAlignment="1">
      <alignment wrapText="1"/>
    </xf>
    <xf numFmtId="0" fontId="0" fillId="0" borderId="0" xfId="0" applyFont="1" applyBorder="1" applyAlignment="1">
      <alignment vertical="top" wrapText="1"/>
    </xf>
    <xf numFmtId="0" fontId="2" fillId="0" borderId="0" xfId="0" applyFont="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3" fillId="0" borderId="0" xfId="0" applyFont="1" applyAlignment="1">
      <alignment vertical="top"/>
    </xf>
    <xf numFmtId="0" fontId="0" fillId="0" borderId="0" xfId="0" applyBorder="1" applyAlignment="1">
      <alignment vertical="top"/>
    </xf>
    <xf numFmtId="0" fontId="15" fillId="0" borderId="14" xfId="0" applyFont="1" applyBorder="1" applyAlignment="1">
      <alignment horizontal="justify" vertical="top" wrapText="1"/>
    </xf>
    <xf numFmtId="0" fontId="15" fillId="0" borderId="15" xfId="0" applyFont="1" applyBorder="1" applyAlignment="1">
      <alignment horizontal="justify"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3" fillId="0" borderId="0" xfId="0" applyFont="1" applyAlignment="1">
      <alignment vertical="top" wrapText="1"/>
    </xf>
    <xf numFmtId="0" fontId="0" fillId="0" borderId="0" xfId="0" applyFont="1" applyBorder="1" applyAlignment="1">
      <alignment vertical="top" wrapText="1"/>
    </xf>
    <xf numFmtId="0" fontId="14" fillId="0" borderId="16" xfId="0" applyFont="1" applyBorder="1" applyAlignment="1">
      <alignment horizontal="center" vertical="top" wrapText="1"/>
    </xf>
    <xf numFmtId="0" fontId="14" fillId="0" borderId="15" xfId="0" applyFont="1" applyBorder="1" applyAlignment="1">
      <alignment horizontal="center" vertical="top" wrapText="1"/>
    </xf>
    <xf numFmtId="0" fontId="2" fillId="0" borderId="19" xfId="0" applyFont="1" applyBorder="1" applyAlignment="1">
      <alignment wrapText="1"/>
    </xf>
    <xf numFmtId="38" fontId="3" fillId="0" borderId="0" xfId="0" applyFont="1" applyAlignment="1">
      <alignment/>
    </xf>
    <xf numFmtId="38" fontId="3" fillId="0" borderId="0" xfId="0" applyFont="1" applyAlignment="1">
      <alignment horizontal="center"/>
    </xf>
    <xf numFmtId="38" fontId="5" fillId="0" borderId="0" xfId="0" applyFont="1" applyAlignment="1">
      <alignment horizontal="justify" vertical="top" wrapText="1"/>
    </xf>
    <xf numFmtId="38" fontId="3" fillId="0" borderId="0" xfId="0" applyFont="1" applyBorder="1" applyAlignment="1">
      <alignment wrapText="1"/>
    </xf>
    <xf numFmtId="38" fontId="3" fillId="0" borderId="0" xfId="0" applyFont="1" applyBorder="1" applyAlignment="1">
      <alignment horizontal="center" vertical="center" wrapText="1"/>
    </xf>
    <xf numFmtId="174" fontId="5" fillId="0" borderId="0" xfId="0" applyNumberFormat="1" applyFont="1" applyAlignment="1">
      <alignment horizontal="justify" vertical="top" wrapText="1"/>
    </xf>
    <xf numFmtId="38" fontId="4" fillId="0" borderId="0" xfId="0" applyFont="1" applyFill="1" applyAlignment="1">
      <alignment horizontal="justify" vertical="top" wrapText="1"/>
    </xf>
    <xf numFmtId="38" fontId="4" fillId="0" borderId="0" xfId="0" applyFont="1" applyFill="1" applyAlignment="1">
      <alignment horizontal="justify" vertical="center" wrapText="1"/>
    </xf>
    <xf numFmtId="38" fontId="1" fillId="0" borderId="0" xfId="0" applyAlignment="1">
      <alignment horizontal="justify" vertical="center" wrapText="1"/>
    </xf>
    <xf numFmtId="38" fontId="4" fillId="0" borderId="0" xfId="0" applyFont="1" applyFill="1" applyAlignment="1">
      <alignment horizontal="justify" wrapText="1"/>
    </xf>
    <xf numFmtId="38" fontId="1" fillId="0" borderId="0" xfId="0" applyAlignment="1">
      <alignment horizontal="justify" wrapText="1"/>
    </xf>
    <xf numFmtId="38" fontId="3" fillId="0" borderId="0" xfId="0" applyFont="1" applyFill="1" applyAlignment="1">
      <alignment horizontal="left" vertical="top" wrapText="1"/>
    </xf>
    <xf numFmtId="38" fontId="4" fillId="0" borderId="0" xfId="0" applyFont="1" applyAlignment="1">
      <alignment horizontal="justify" vertical="center" wrapText="1"/>
    </xf>
    <xf numFmtId="38" fontId="4" fillId="0" borderId="0" xfId="0" applyFont="1" applyAlignment="1">
      <alignment horizontal="left" wrapText="1"/>
    </xf>
    <xf numFmtId="0" fontId="4" fillId="0" borderId="0" xfId="15" applyNumberFormat="1" applyFont="1" applyFill="1" applyAlignment="1">
      <alignment horizontal="justify" vertical="center" wrapText="1"/>
    </xf>
    <xf numFmtId="38" fontId="1" fillId="0" borderId="0" xfId="0" applyFill="1" applyAlignment="1">
      <alignment horizontal="justify" vertical="center" wrapText="1"/>
    </xf>
    <xf numFmtId="38" fontId="4" fillId="0" borderId="0" xfId="0" applyFont="1" applyFill="1" applyAlignment="1">
      <alignment horizontal="justify" vertical="top"/>
    </xf>
    <xf numFmtId="38" fontId="4" fillId="0" borderId="0" xfId="0" applyFont="1" applyFill="1" applyAlignment="1">
      <alignment horizontal="left" vertical="top" wrapText="1"/>
    </xf>
    <xf numFmtId="3" fontId="4" fillId="0" borderId="0" xfId="0" applyNumberFormat="1" applyFont="1" applyFill="1" applyAlignment="1">
      <alignment horizontal="center" vertical="top"/>
    </xf>
    <xf numFmtId="0" fontId="4" fillId="0" borderId="0" xfId="0" applyNumberFormat="1" applyFont="1" applyFill="1" applyAlignment="1">
      <alignment horizontal="justify" vertical="top" wrapText="1"/>
    </xf>
    <xf numFmtId="38" fontId="3" fillId="0" borderId="0" xfId="0" applyFont="1" applyFill="1" applyAlignment="1">
      <alignment horizontal="center" vertical="top"/>
    </xf>
    <xf numFmtId="38" fontId="4" fillId="0" borderId="0" xfId="0" applyFont="1" applyFill="1" applyAlignment="1">
      <alignment horizontal="justify" vertical="justify" wrapText="1"/>
    </xf>
    <xf numFmtId="38" fontId="3" fillId="0" borderId="0" xfId="0" applyFont="1" applyFill="1" applyAlignment="1">
      <alignment horizontal="center" vertical="center" wrapText="1"/>
    </xf>
    <xf numFmtId="0" fontId="0" fillId="0" borderId="16"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15" fillId="0" borderId="16"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zoomScale="75" zoomScaleNormal="75" workbookViewId="0" topLeftCell="A1">
      <pane xSplit="1" ySplit="11" topLeftCell="B12" activePane="bottomRight" state="frozen"/>
      <selection pane="topLeft" activeCell="A1" sqref="A1"/>
      <selection pane="topRight" activeCell="B1" sqref="B1"/>
      <selection pane="bottomLeft" activeCell="A12" sqref="A12"/>
      <selection pane="bottomRight" activeCell="C10" sqref="C10"/>
    </sheetView>
  </sheetViews>
  <sheetFormatPr defaultColWidth="9.140625" defaultRowHeight="12.75"/>
  <cols>
    <col min="1" max="1" width="45.8515625" style="4" customWidth="1"/>
    <col min="2" max="2" width="17.421875" style="4" customWidth="1"/>
    <col min="3" max="3" width="22.7109375" style="38" customWidth="1"/>
    <col min="4" max="4" width="15.57421875" style="4" customWidth="1"/>
    <col min="5" max="5" width="21.8515625" style="38" customWidth="1"/>
    <col min="6" max="6" width="9.140625" style="4" customWidth="1"/>
    <col min="7" max="7" width="9.421875" style="4" bestFit="1" customWidth="1"/>
    <col min="8" max="16384" width="9.140625" style="4" customWidth="1"/>
  </cols>
  <sheetData>
    <row r="1" spans="1:5" ht="15.75">
      <c r="A1" s="252" t="s">
        <v>17</v>
      </c>
      <c r="B1" s="252"/>
      <c r="C1" s="2"/>
      <c r="D1" s="3"/>
      <c r="E1" s="2"/>
    </row>
    <row r="2" spans="1:5" ht="15.75">
      <c r="A2" s="252" t="s">
        <v>18</v>
      </c>
      <c r="B2" s="252"/>
      <c r="C2" s="5"/>
      <c r="D2" s="1"/>
      <c r="E2" s="5"/>
    </row>
    <row r="3" spans="1:5" ht="15.75">
      <c r="A3" s="252"/>
      <c r="B3" s="252"/>
      <c r="C3" s="5"/>
      <c r="D3" s="1"/>
      <c r="E3" s="5"/>
    </row>
    <row r="4" spans="1:5" ht="15.75">
      <c r="A4" s="252" t="s">
        <v>19</v>
      </c>
      <c r="B4" s="252"/>
      <c r="C4" s="252"/>
      <c r="D4" s="252"/>
      <c r="E4" s="5"/>
    </row>
    <row r="5" spans="1:5" ht="15.75">
      <c r="A5" s="252" t="s">
        <v>209</v>
      </c>
      <c r="B5" s="252"/>
      <c r="C5" s="252"/>
      <c r="D5" s="252"/>
      <c r="E5" s="5"/>
    </row>
    <row r="6" spans="1:5" ht="15.75">
      <c r="A6" s="252" t="s">
        <v>20</v>
      </c>
      <c r="B6" s="252"/>
      <c r="C6" s="252"/>
      <c r="D6" s="1"/>
      <c r="E6" s="5"/>
    </row>
    <row r="7" spans="1:5" ht="15.75">
      <c r="A7" s="1"/>
      <c r="B7" s="252"/>
      <c r="C7" s="252"/>
      <c r="D7" s="252"/>
      <c r="E7" s="252"/>
    </row>
    <row r="8" spans="1:5" ht="15.75">
      <c r="A8" s="1"/>
      <c r="B8" s="253" t="s">
        <v>21</v>
      </c>
      <c r="C8" s="253"/>
      <c r="D8" s="253" t="s">
        <v>22</v>
      </c>
      <c r="E8" s="253"/>
    </row>
    <row r="9" spans="1:5" ht="63">
      <c r="A9" s="1"/>
      <c r="B9" s="7" t="s">
        <v>23</v>
      </c>
      <c r="C9" s="8" t="s">
        <v>24</v>
      </c>
      <c r="D9" s="7" t="s">
        <v>25</v>
      </c>
      <c r="E9" s="8" t="s">
        <v>26</v>
      </c>
    </row>
    <row r="10" spans="1:5" ht="15.75">
      <c r="A10" s="1"/>
      <c r="B10" s="6" t="s">
        <v>207</v>
      </c>
      <c r="C10" s="160" t="s">
        <v>208</v>
      </c>
      <c r="D10" s="6" t="str">
        <f>+B10</f>
        <v>30.06.2008</v>
      </c>
      <c r="E10" s="160" t="str">
        <f>+C10</f>
        <v>30.06.2007</v>
      </c>
    </row>
    <row r="11" spans="1:5" ht="15.75">
      <c r="A11" s="1"/>
      <c r="B11" s="6" t="s">
        <v>27</v>
      </c>
      <c r="C11" s="160" t="s">
        <v>27</v>
      </c>
      <c r="D11" s="6" t="s">
        <v>27</v>
      </c>
      <c r="E11" s="160" t="s">
        <v>27</v>
      </c>
    </row>
    <row r="12" spans="1:5" ht="15.75">
      <c r="A12" s="1"/>
      <c r="B12" s="11"/>
      <c r="C12" s="208"/>
      <c r="D12" s="11"/>
      <c r="E12" s="208"/>
    </row>
    <row r="13" spans="1:5" ht="15.75">
      <c r="A13" s="13" t="s">
        <v>28</v>
      </c>
      <c r="B13" s="14">
        <v>102021</v>
      </c>
      <c r="C13" s="14">
        <v>62170</v>
      </c>
      <c r="D13" s="14">
        <f>+B13</f>
        <v>102021</v>
      </c>
      <c r="E13" s="14">
        <v>62170</v>
      </c>
    </row>
    <row r="14" spans="1:5" ht="15.75">
      <c r="A14" s="13"/>
      <c r="B14" s="16"/>
      <c r="C14" s="180"/>
      <c r="D14" s="16"/>
      <c r="E14" s="187"/>
    </row>
    <row r="15" spans="1:5" ht="15.75">
      <c r="A15" s="17" t="s">
        <v>29</v>
      </c>
      <c r="B15" s="14">
        <v>-80829</v>
      </c>
      <c r="C15" s="181">
        <v>-49464</v>
      </c>
      <c r="D15" s="18">
        <f>+B15</f>
        <v>-80829</v>
      </c>
      <c r="E15" s="188">
        <v>-49464</v>
      </c>
    </row>
    <row r="16" spans="1:5" ht="15.75">
      <c r="A16" s="13"/>
      <c r="B16" s="19"/>
      <c r="C16" s="180"/>
      <c r="D16" s="19"/>
      <c r="E16" s="189"/>
    </row>
    <row r="17" spans="1:5" ht="15.75">
      <c r="A17" s="13" t="s">
        <v>30</v>
      </c>
      <c r="B17" s="15">
        <f>SUM(B13:B15)</f>
        <v>21192</v>
      </c>
      <c r="C17" s="15">
        <v>12706</v>
      </c>
      <c r="D17" s="15">
        <f>SUM(D13:D15)</f>
        <v>21192</v>
      </c>
      <c r="E17" s="15">
        <v>12706</v>
      </c>
    </row>
    <row r="18" spans="1:5" ht="15.75">
      <c r="A18" s="13"/>
      <c r="B18" s="16"/>
      <c r="C18" s="180"/>
      <c r="D18" s="16"/>
      <c r="E18" s="187"/>
    </row>
    <row r="19" spans="1:5" ht="15.75">
      <c r="A19" s="13" t="s">
        <v>31</v>
      </c>
      <c r="B19" s="14">
        <v>1784</v>
      </c>
      <c r="C19" s="14">
        <v>971</v>
      </c>
      <c r="D19" s="14">
        <f>+B19</f>
        <v>1784</v>
      </c>
      <c r="E19" s="14">
        <v>971</v>
      </c>
    </row>
    <row r="20" spans="1:5" ht="15.75">
      <c r="A20" s="13"/>
      <c r="B20" s="16"/>
      <c r="C20" s="180"/>
      <c r="D20" s="16"/>
      <c r="E20" s="187"/>
    </row>
    <row r="21" spans="1:5" ht="15.75">
      <c r="A21" s="17" t="s">
        <v>32</v>
      </c>
      <c r="B21" s="14">
        <v>-13957</v>
      </c>
      <c r="C21" s="180">
        <v>-14003</v>
      </c>
      <c r="D21" s="16">
        <f>+B21</f>
        <v>-13957</v>
      </c>
      <c r="E21" s="187">
        <v>-14003</v>
      </c>
    </row>
    <row r="22" spans="1:5" ht="15.75">
      <c r="A22" s="13"/>
      <c r="B22" s="16"/>
      <c r="C22" s="180"/>
      <c r="D22" s="16"/>
      <c r="E22" s="187"/>
    </row>
    <row r="23" spans="1:8" ht="15.75">
      <c r="A23" s="13" t="s">
        <v>33</v>
      </c>
      <c r="B23" s="14">
        <v>-1393</v>
      </c>
      <c r="C23" s="182">
        <v>-1324</v>
      </c>
      <c r="D23" s="15">
        <f>+B23</f>
        <v>-1393</v>
      </c>
      <c r="E23" s="186">
        <v>-1324</v>
      </c>
      <c r="F23" s="20"/>
      <c r="H23" s="20"/>
    </row>
    <row r="24" spans="1:5" ht="15.75">
      <c r="A24" s="13"/>
      <c r="B24" s="21"/>
      <c r="C24" s="183"/>
      <c r="D24" s="21"/>
      <c r="E24" s="190"/>
    </row>
    <row r="25" spans="1:7" s="24" customFormat="1" ht="18" customHeight="1">
      <c r="A25" s="22" t="s">
        <v>155</v>
      </c>
      <c r="B25" s="23">
        <f>SUM(B17:B24)</f>
        <v>7626</v>
      </c>
      <c r="C25" s="23">
        <v>-1650</v>
      </c>
      <c r="D25" s="23">
        <f>SUM(D17:D24)</f>
        <v>7626</v>
      </c>
      <c r="E25" s="23">
        <v>-1650</v>
      </c>
      <c r="G25" s="23"/>
    </row>
    <row r="26" spans="1:5" ht="15.75">
      <c r="A26" s="13"/>
      <c r="B26" s="16"/>
      <c r="C26" s="209"/>
      <c r="D26" s="16"/>
      <c r="E26" s="187"/>
    </row>
    <row r="27" spans="1:5" ht="15.75">
      <c r="A27" s="13" t="s">
        <v>226</v>
      </c>
      <c r="B27" s="14">
        <v>-2401</v>
      </c>
      <c r="C27" s="180">
        <v>-848</v>
      </c>
      <c r="D27" s="16">
        <f>+B27</f>
        <v>-2401</v>
      </c>
      <c r="E27" s="187">
        <v>-848</v>
      </c>
    </row>
    <row r="28" spans="1:5" ht="16.5" thickBot="1">
      <c r="A28" s="13"/>
      <c r="B28" s="25"/>
      <c r="C28" s="184"/>
      <c r="D28" s="25"/>
      <c r="E28" s="191"/>
    </row>
    <row r="29" spans="1:7" ht="17.25" customHeight="1" thickBot="1">
      <c r="A29" s="22" t="s">
        <v>227</v>
      </c>
      <c r="B29" s="26">
        <f>SUM(B25:B27)</f>
        <v>5225</v>
      </c>
      <c r="C29" s="26">
        <v>-2498</v>
      </c>
      <c r="D29" s="26">
        <f>SUM(D25:D27)</f>
        <v>5225</v>
      </c>
      <c r="E29" s="26">
        <v>-2498</v>
      </c>
      <c r="G29" s="75"/>
    </row>
    <row r="30" spans="1:5" ht="16.5" thickTop="1">
      <c r="A30" s="13"/>
      <c r="B30" s="15"/>
      <c r="C30" s="182"/>
      <c r="D30" s="15"/>
      <c r="E30" s="192"/>
    </row>
    <row r="31" spans="1:5" ht="15.75">
      <c r="A31" s="13" t="s">
        <v>34</v>
      </c>
      <c r="B31" s="15"/>
      <c r="C31" s="182"/>
      <c r="D31" s="15"/>
      <c r="E31" s="186"/>
    </row>
    <row r="32" spans="1:5" ht="15.75">
      <c r="A32" s="13" t="s">
        <v>35</v>
      </c>
      <c r="B32" s="14">
        <v>4621</v>
      </c>
      <c r="C32" s="185">
        <v>-2691</v>
      </c>
      <c r="D32" s="27">
        <f>+B32</f>
        <v>4621</v>
      </c>
      <c r="E32" s="131">
        <v>-2691</v>
      </c>
    </row>
    <row r="33" spans="1:5" ht="15.75">
      <c r="A33" s="13" t="s">
        <v>1</v>
      </c>
      <c r="B33" s="14">
        <v>604</v>
      </c>
      <c r="C33" s="181">
        <v>193</v>
      </c>
      <c r="D33" s="18">
        <f>+B33</f>
        <v>604</v>
      </c>
      <c r="E33" s="188">
        <v>193</v>
      </c>
    </row>
    <row r="34" spans="1:7" s="24" customFormat="1" ht="17.25" customHeight="1" thickBot="1">
      <c r="A34" s="22" t="s">
        <v>227</v>
      </c>
      <c r="B34" s="29">
        <f>SUM(B32:B33)</f>
        <v>5225</v>
      </c>
      <c r="C34" s="29">
        <v>-2498</v>
      </c>
      <c r="D34" s="29">
        <f>SUM(D32:D33)</f>
        <v>5225</v>
      </c>
      <c r="E34" s="29">
        <v>-2498</v>
      </c>
      <c r="G34" s="4"/>
    </row>
    <row r="35" spans="1:5" ht="16.5" thickTop="1">
      <c r="A35" s="13"/>
      <c r="B35" s="15"/>
      <c r="C35" s="182"/>
      <c r="D35" s="15"/>
      <c r="E35" s="186"/>
    </row>
    <row r="36" spans="1:5" ht="15.75">
      <c r="A36" s="13" t="s">
        <v>254</v>
      </c>
      <c r="B36" s="15"/>
      <c r="C36" s="182"/>
      <c r="D36" s="15"/>
      <c r="E36" s="186"/>
    </row>
    <row r="37" spans="1:5" ht="15.75">
      <c r="A37" s="13" t="s">
        <v>36</v>
      </c>
      <c r="B37" s="30">
        <f>+BursaNotes!F139</f>
        <v>2.5145425556807113</v>
      </c>
      <c r="C37" s="30">
        <f>+BursaNotes!G139</f>
        <v>-1.46433838133744</v>
      </c>
      <c r="D37" s="30">
        <f>+BursaNotes!H139</f>
        <v>2.5145425556807113</v>
      </c>
      <c r="E37" s="30">
        <f>+BursaNotes!I139</f>
        <v>-1.46433838133744</v>
      </c>
    </row>
    <row r="38" spans="1:5" ht="15.75">
      <c r="A38" s="13" t="s">
        <v>37</v>
      </c>
      <c r="B38" s="30">
        <f>+BursaNotes!F149</f>
        <v>2.485731652869</v>
      </c>
      <c r="C38" s="30">
        <f>+BursaNotes!G149</f>
        <v>0</v>
      </c>
      <c r="D38" s="30">
        <f>+BursaNotes!H149</f>
        <v>2.485731652869</v>
      </c>
      <c r="E38" s="30">
        <f>+BursaNotes!I149</f>
        <v>0</v>
      </c>
    </row>
    <row r="39" spans="1:5" ht="3.75" customHeight="1" thickBot="1">
      <c r="A39" s="13"/>
      <c r="B39" s="31"/>
      <c r="C39" s="150"/>
      <c r="D39" s="32"/>
      <c r="E39" s="168"/>
    </row>
    <row r="40" spans="1:5" ht="16.5" thickTop="1">
      <c r="A40" s="13"/>
      <c r="B40" s="33"/>
      <c r="C40" s="34"/>
      <c r="D40" s="33"/>
      <c r="E40" s="34"/>
    </row>
    <row r="41" spans="1:5" ht="15.75">
      <c r="A41" s="13"/>
      <c r="B41" s="35"/>
      <c r="C41" s="36"/>
      <c r="D41" s="35"/>
      <c r="E41" s="36"/>
    </row>
    <row r="42" spans="1:5" ht="35.25" customHeight="1">
      <c r="A42" s="254" t="s">
        <v>310</v>
      </c>
      <c r="B42" s="254"/>
      <c r="C42" s="254"/>
      <c r="D42" s="254"/>
      <c r="E42" s="254"/>
    </row>
    <row r="43" spans="1:5" ht="15.75">
      <c r="A43" s="37"/>
      <c r="B43" s="37"/>
      <c r="C43" s="37"/>
      <c r="D43" s="37"/>
      <c r="E43" s="37"/>
    </row>
    <row r="44" spans="1:5" ht="12" customHeight="1">
      <c r="A44" s="10"/>
      <c r="B44" s="10"/>
      <c r="C44" s="11"/>
      <c r="D44" s="10"/>
      <c r="E44" s="11"/>
    </row>
    <row r="45" spans="1:5" ht="12" customHeight="1">
      <c r="A45" s="10"/>
      <c r="B45" s="10"/>
      <c r="C45" s="11"/>
      <c r="D45" s="10"/>
      <c r="E45" s="11"/>
    </row>
    <row r="54" ht="3.75" customHeight="1"/>
    <row r="67" ht="15.75">
      <c r="C67" s="39"/>
    </row>
  </sheetData>
  <mergeCells count="11">
    <mergeCell ref="B8:C8"/>
    <mergeCell ref="D8:E8"/>
    <mergeCell ref="A42:E42"/>
    <mergeCell ref="A5:D5"/>
    <mergeCell ref="A6:C6"/>
    <mergeCell ref="B7:C7"/>
    <mergeCell ref="D7:E7"/>
    <mergeCell ref="A1:B1"/>
    <mergeCell ref="A2:B2"/>
    <mergeCell ref="A3:B3"/>
    <mergeCell ref="A4:D4"/>
  </mergeCells>
  <printOptions/>
  <pageMargins left="0.75" right="0.75" top="1" bottom="1" header="0.5" footer="0.5"/>
  <pageSetup firstPageNumber="1" useFirstPageNumber="1" fitToHeight="1" fitToWidth="1" horizontalDpi="600" verticalDpi="600" orientation="portrait" paperSize="9" scale="7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0"/>
  <sheetViews>
    <sheetView zoomScale="75" zoomScaleNormal="75" workbookViewId="0" topLeftCell="A1">
      <selection activeCell="B16" sqref="B16"/>
    </sheetView>
  </sheetViews>
  <sheetFormatPr defaultColWidth="9.140625" defaultRowHeight="12.75"/>
  <cols>
    <col min="1" max="1" width="91.140625" style="10" bestFit="1" customWidth="1"/>
    <col min="2" max="2" width="21.7109375" style="10" customWidth="1"/>
    <col min="3" max="3" width="2.7109375" style="77" customWidth="1"/>
    <col min="4" max="4" width="21.7109375" style="10" customWidth="1"/>
    <col min="5" max="5" width="9.140625" style="10" customWidth="1"/>
    <col min="6" max="6" width="10.28125" style="10" bestFit="1" customWidth="1"/>
    <col min="7" max="7" width="11.00390625" style="10" bestFit="1" customWidth="1"/>
    <col min="8" max="16384" width="9.140625" style="10" customWidth="1"/>
  </cols>
  <sheetData>
    <row r="1" spans="1:4" ht="15.75">
      <c r="A1" s="1" t="s">
        <v>17</v>
      </c>
      <c r="B1" s="3"/>
      <c r="C1" s="66"/>
      <c r="D1" s="3"/>
    </row>
    <row r="2" spans="1:4" ht="15.75">
      <c r="A2" s="1" t="s">
        <v>18</v>
      </c>
      <c r="B2" s="1"/>
      <c r="C2" s="66"/>
      <c r="D2" s="1"/>
    </row>
    <row r="3" spans="1:4" ht="8.25" customHeight="1">
      <c r="A3" s="1"/>
      <c r="B3" s="1"/>
      <c r="C3" s="66"/>
      <c r="D3" s="1"/>
    </row>
    <row r="4" spans="1:4" ht="15.75">
      <c r="A4" s="3" t="s">
        <v>46</v>
      </c>
      <c r="B4" s="3"/>
      <c r="C4" s="3"/>
      <c r="D4" s="3"/>
    </row>
    <row r="5" spans="1:4" ht="15.75">
      <c r="A5" s="1" t="s">
        <v>206</v>
      </c>
      <c r="B5" s="1"/>
      <c r="C5" s="66"/>
      <c r="D5" s="1"/>
    </row>
    <row r="6" spans="1:4" ht="15.75" customHeight="1">
      <c r="A6" s="252"/>
      <c r="B6" s="252"/>
      <c r="C6" s="66"/>
      <c r="D6" s="1"/>
    </row>
    <row r="7" spans="1:4" ht="15.75">
      <c r="A7" s="67"/>
      <c r="B7" s="68" t="s">
        <v>47</v>
      </c>
      <c r="C7" s="69"/>
      <c r="D7" s="70" t="s">
        <v>48</v>
      </c>
    </row>
    <row r="8" spans="1:4" ht="22.5" customHeight="1">
      <c r="A8" s="255"/>
      <c r="B8" s="256" t="s">
        <v>49</v>
      </c>
      <c r="C8" s="71"/>
      <c r="D8" s="256" t="s">
        <v>50</v>
      </c>
    </row>
    <row r="9" spans="1:4" ht="22.5" customHeight="1">
      <c r="A9" s="255"/>
      <c r="B9" s="256"/>
      <c r="C9" s="71"/>
      <c r="D9" s="256"/>
    </row>
    <row r="10" spans="1:4" ht="15.75">
      <c r="A10" s="67"/>
      <c r="B10" s="68" t="s">
        <v>207</v>
      </c>
      <c r="C10" s="69"/>
      <c r="D10" s="68" t="s">
        <v>196</v>
      </c>
    </row>
    <row r="11" spans="1:4" ht="15.75">
      <c r="A11" s="67"/>
      <c r="B11" s="68" t="s">
        <v>27</v>
      </c>
      <c r="C11" s="69"/>
      <c r="D11" s="68" t="s">
        <v>27</v>
      </c>
    </row>
    <row r="12" spans="1:4" ht="15.75">
      <c r="A12" s="67" t="s">
        <v>51</v>
      </c>
      <c r="B12" s="72"/>
      <c r="C12" s="73"/>
      <c r="D12" s="72"/>
    </row>
    <row r="13" spans="1:4" ht="9" customHeight="1">
      <c r="A13" s="67"/>
      <c r="B13" s="74"/>
      <c r="C13" s="75"/>
      <c r="D13" s="74"/>
    </row>
    <row r="14" spans="1:4" ht="15">
      <c r="A14" s="76" t="s">
        <v>52</v>
      </c>
      <c r="B14" s="74">
        <v>5925</v>
      </c>
      <c r="C14" s="75"/>
      <c r="D14" s="74">
        <v>6181</v>
      </c>
    </row>
    <row r="15" spans="1:4" ht="15">
      <c r="A15" s="76" t="s">
        <v>53</v>
      </c>
      <c r="B15" s="74">
        <v>2476</v>
      </c>
      <c r="C15" s="75"/>
      <c r="D15" s="74">
        <v>2540</v>
      </c>
    </row>
    <row r="16" spans="1:4" s="11" customFormat="1" ht="15">
      <c r="A16" s="77" t="s">
        <v>54</v>
      </c>
      <c r="B16" s="75">
        <v>4803</v>
      </c>
      <c r="C16" s="75"/>
      <c r="D16" s="75">
        <v>5493</v>
      </c>
    </row>
    <row r="17" spans="1:4" ht="15">
      <c r="A17" s="76" t="s">
        <v>255</v>
      </c>
      <c r="B17" s="74">
        <v>32</v>
      </c>
      <c r="C17" s="75"/>
      <c r="D17" s="74">
        <v>32</v>
      </c>
    </row>
    <row r="18" spans="1:4" ht="15">
      <c r="A18" s="76" t="s">
        <v>205</v>
      </c>
      <c r="B18" s="74">
        <v>16526</v>
      </c>
      <c r="C18" s="75"/>
      <c r="D18" s="74">
        <v>9235</v>
      </c>
    </row>
    <row r="19" spans="1:4" ht="15">
      <c r="A19" s="76" t="s">
        <v>256</v>
      </c>
      <c r="B19" s="74">
        <v>140908</v>
      </c>
      <c r="C19" s="75"/>
      <c r="D19" s="74">
        <v>140908</v>
      </c>
    </row>
    <row r="20" spans="1:4" ht="15">
      <c r="A20" s="76" t="s">
        <v>0</v>
      </c>
      <c r="B20" s="74">
        <v>618</v>
      </c>
      <c r="C20" s="75"/>
      <c r="D20" s="74">
        <v>810</v>
      </c>
    </row>
    <row r="21" spans="1:4" ht="9" customHeight="1">
      <c r="A21" s="76"/>
      <c r="B21" s="78"/>
      <c r="C21" s="75"/>
      <c r="D21" s="78"/>
    </row>
    <row r="22" spans="1:4" ht="16.5" customHeight="1">
      <c r="A22" s="76"/>
      <c r="B22" s="79">
        <f>SUM(B14:B21)</f>
        <v>171288</v>
      </c>
      <c r="C22" s="75"/>
      <c r="D22" s="79">
        <f>SUM(D14:D21)</f>
        <v>165199</v>
      </c>
    </row>
    <row r="23" spans="1:4" ht="16.5" customHeight="1">
      <c r="A23" s="76"/>
      <c r="B23" s="74"/>
      <c r="C23" s="75"/>
      <c r="D23" s="74"/>
    </row>
    <row r="24" spans="1:4" ht="15.75">
      <c r="A24" s="1" t="s">
        <v>55</v>
      </c>
      <c r="B24" s="74"/>
      <c r="C24" s="75"/>
      <c r="D24" s="74"/>
    </row>
    <row r="25" spans="1:4" ht="8.25" customHeight="1">
      <c r="A25" s="1"/>
      <c r="B25" s="74"/>
      <c r="C25" s="75"/>
      <c r="D25" s="74"/>
    </row>
    <row r="26" spans="1:4" s="11" customFormat="1" ht="15">
      <c r="A26" s="77" t="s">
        <v>54</v>
      </c>
      <c r="B26" s="75">
        <v>3877</v>
      </c>
      <c r="C26" s="75"/>
      <c r="D26" s="75">
        <v>3877</v>
      </c>
    </row>
    <row r="27" spans="1:4" ht="15">
      <c r="A27" s="10" t="s">
        <v>56</v>
      </c>
      <c r="B27" s="74">
        <v>33911</v>
      </c>
      <c r="C27" s="75"/>
      <c r="D27" s="74">
        <v>29759</v>
      </c>
    </row>
    <row r="28" spans="1:4" ht="15">
      <c r="A28" s="10" t="s">
        <v>57</v>
      </c>
      <c r="B28" s="74">
        <v>110401</v>
      </c>
      <c r="C28" s="75"/>
      <c r="D28" s="74">
        <v>120094</v>
      </c>
    </row>
    <row r="29" spans="1:4" ht="15">
      <c r="A29" s="10" t="s">
        <v>158</v>
      </c>
      <c r="B29" s="74">
        <v>37688</v>
      </c>
      <c r="C29" s="75"/>
      <c r="D29" s="74">
        <v>35734</v>
      </c>
    </row>
    <row r="30" spans="1:4" ht="15">
      <c r="A30" s="10" t="s">
        <v>58</v>
      </c>
      <c r="B30" s="74">
        <v>1669</v>
      </c>
      <c r="C30" s="75"/>
      <c r="D30" s="74">
        <v>3492</v>
      </c>
    </row>
    <row r="31" spans="1:4" ht="15">
      <c r="A31" s="10" t="s">
        <v>59</v>
      </c>
      <c r="B31" s="74">
        <v>63792</v>
      </c>
      <c r="C31" s="75"/>
      <c r="D31" s="74">
        <v>49262</v>
      </c>
    </row>
    <row r="32" ht="9" customHeight="1"/>
    <row r="33" spans="2:4" ht="17.25" customHeight="1">
      <c r="B33" s="79">
        <f>SUM(B26:B32)</f>
        <v>251338</v>
      </c>
      <c r="C33" s="75"/>
      <c r="D33" s="79">
        <f>SUM(D26:D32)</f>
        <v>242218</v>
      </c>
    </row>
    <row r="34" spans="2:4" ht="15">
      <c r="B34" s="74"/>
      <c r="C34" s="75"/>
      <c r="D34" s="74"/>
    </row>
    <row r="35" spans="1:4" ht="15.75">
      <c r="A35" s="1" t="s">
        <v>257</v>
      </c>
      <c r="B35" s="74">
        <v>95927</v>
      </c>
      <c r="C35" s="75"/>
      <c r="D35" s="74">
        <v>95777</v>
      </c>
    </row>
    <row r="36" spans="2:4" ht="15">
      <c r="B36" s="78"/>
      <c r="C36" s="75"/>
      <c r="D36" s="78"/>
    </row>
    <row r="37" spans="1:4" ht="17.25" customHeight="1" thickBot="1">
      <c r="A37" s="1" t="s">
        <v>60</v>
      </c>
      <c r="B37" s="26">
        <f>SUM(B35:B36)+B33+B22</f>
        <v>518553</v>
      </c>
      <c r="C37" s="75"/>
      <c r="D37" s="26">
        <f>+D35+D33+D22</f>
        <v>503194</v>
      </c>
    </row>
    <row r="38" spans="2:4" ht="15.75" thickTop="1">
      <c r="B38" s="74"/>
      <c r="C38" s="75"/>
      <c r="D38" s="74"/>
    </row>
    <row r="39" spans="1:4" ht="15.75">
      <c r="A39" s="1" t="s">
        <v>61</v>
      </c>
      <c r="B39" s="74"/>
      <c r="C39" s="75"/>
      <c r="D39" s="74"/>
    </row>
    <row r="40" spans="2:4" ht="9" customHeight="1">
      <c r="B40" s="74"/>
      <c r="C40" s="75"/>
      <c r="D40" s="74"/>
    </row>
    <row r="41" spans="1:4" ht="15.75">
      <c r="A41" s="1" t="s">
        <v>258</v>
      </c>
      <c r="B41" s="74"/>
      <c r="C41" s="75"/>
      <c r="D41" s="74"/>
    </row>
    <row r="42" spans="1:4" ht="9" customHeight="1">
      <c r="A42" s="67"/>
      <c r="B42" s="74"/>
      <c r="C42" s="75"/>
      <c r="D42" s="74"/>
    </row>
    <row r="43" spans="1:4" ht="15">
      <c r="A43" s="76" t="s">
        <v>259</v>
      </c>
      <c r="B43" s="74">
        <v>185901</v>
      </c>
      <c r="C43" s="75"/>
      <c r="D43" s="74">
        <v>185901</v>
      </c>
    </row>
    <row r="44" spans="1:5" ht="15">
      <c r="A44" s="76" t="s">
        <v>260</v>
      </c>
      <c r="B44" s="74">
        <v>9942</v>
      </c>
      <c r="C44" s="75"/>
      <c r="D44" s="74">
        <v>9956</v>
      </c>
      <c r="E44" s="64"/>
    </row>
    <row r="45" spans="1:4" ht="15">
      <c r="A45" s="76" t="s">
        <v>261</v>
      </c>
      <c r="B45" s="78">
        <v>7411</v>
      </c>
      <c r="C45" s="75"/>
      <c r="D45" s="78">
        <v>2790</v>
      </c>
    </row>
    <row r="46" spans="1:6" ht="16.5" customHeight="1">
      <c r="A46" s="76"/>
      <c r="B46" s="75">
        <f>SUM(B43:B45)</f>
        <v>203254</v>
      </c>
      <c r="C46" s="75"/>
      <c r="D46" s="75">
        <f>SUM(D43:D45)</f>
        <v>198647</v>
      </c>
      <c r="F46" s="80"/>
    </row>
    <row r="47" spans="1:4" ht="15.75">
      <c r="A47" s="67" t="s">
        <v>1</v>
      </c>
      <c r="B47" s="74">
        <v>11832</v>
      </c>
      <c r="C47" s="75"/>
      <c r="D47" s="74">
        <v>11228</v>
      </c>
    </row>
    <row r="48" spans="1:4" ht="9" customHeight="1">
      <c r="A48" s="67"/>
      <c r="B48" s="78"/>
      <c r="C48" s="75"/>
      <c r="D48" s="78"/>
    </row>
    <row r="49" spans="1:4" ht="16.5" customHeight="1">
      <c r="A49" s="67" t="s">
        <v>262</v>
      </c>
      <c r="B49" s="79">
        <f>SUM(B46:B48)</f>
        <v>215086</v>
      </c>
      <c r="C49" s="75"/>
      <c r="D49" s="79">
        <f>SUM(D46:D48)</f>
        <v>209875</v>
      </c>
    </row>
    <row r="50" spans="1:4" ht="15">
      <c r="A50" s="76"/>
      <c r="B50" s="74"/>
      <c r="C50" s="75"/>
      <c r="D50" s="74"/>
    </row>
    <row r="51" spans="1:4" ht="15.75">
      <c r="A51" s="1" t="s">
        <v>62</v>
      </c>
      <c r="B51" s="74"/>
      <c r="C51" s="75"/>
      <c r="D51" s="74"/>
    </row>
    <row r="52" spans="1:4" ht="9" customHeight="1">
      <c r="A52" s="67"/>
      <c r="B52" s="74"/>
      <c r="C52" s="75"/>
      <c r="D52" s="74"/>
    </row>
    <row r="53" spans="1:7" ht="15">
      <c r="A53" s="76" t="s">
        <v>63</v>
      </c>
      <c r="B53" s="74">
        <v>63458</v>
      </c>
      <c r="C53" s="75"/>
      <c r="D53" s="74">
        <v>63397</v>
      </c>
      <c r="F53" s="64"/>
      <c r="G53" s="64"/>
    </row>
    <row r="54" spans="1:4" ht="15">
      <c r="A54" s="76" t="s">
        <v>314</v>
      </c>
      <c r="B54" s="74">
        <v>9623</v>
      </c>
      <c r="C54" s="75"/>
      <c r="D54" s="74">
        <v>8372</v>
      </c>
    </row>
    <row r="55" spans="1:7" ht="15">
      <c r="A55" s="76" t="s">
        <v>64</v>
      </c>
      <c r="B55" s="74">
        <v>46</v>
      </c>
      <c r="C55" s="75"/>
      <c r="D55" s="74">
        <v>46</v>
      </c>
      <c r="F55" s="64"/>
      <c r="G55" s="64"/>
    </row>
    <row r="56" spans="1:4" ht="15">
      <c r="A56" s="76" t="s">
        <v>65</v>
      </c>
      <c r="B56" s="74">
        <v>1017</v>
      </c>
      <c r="C56" s="75"/>
      <c r="D56" s="74">
        <v>1169</v>
      </c>
    </row>
    <row r="57" spans="1:4" ht="9" customHeight="1">
      <c r="A57" s="76"/>
      <c r="B57" s="78"/>
      <c r="C57" s="75"/>
      <c r="D57" s="78"/>
    </row>
    <row r="58" spans="1:4" ht="16.5" customHeight="1">
      <c r="A58" s="81"/>
      <c r="B58" s="79">
        <f>SUM(B53:B57)</f>
        <v>74144</v>
      </c>
      <c r="C58" s="75"/>
      <c r="D58" s="79">
        <f>SUM(D53:D57)</f>
        <v>72984</v>
      </c>
    </row>
    <row r="59" spans="1:4" ht="15">
      <c r="A59" s="76"/>
      <c r="B59" s="74"/>
      <c r="C59" s="75"/>
      <c r="D59" s="74"/>
    </row>
    <row r="60" spans="1:4" ht="15.75">
      <c r="A60" s="1" t="s">
        <v>66</v>
      </c>
      <c r="B60" s="74"/>
      <c r="C60" s="75"/>
      <c r="D60" s="74"/>
    </row>
    <row r="61" spans="1:4" ht="9" customHeight="1">
      <c r="A61" s="67"/>
      <c r="B61" s="74"/>
      <c r="C61" s="75"/>
      <c r="D61" s="74"/>
    </row>
    <row r="62" spans="1:4" ht="15">
      <c r="A62" s="77" t="s">
        <v>67</v>
      </c>
      <c r="B62" s="75">
        <v>54336</v>
      </c>
      <c r="C62" s="75"/>
      <c r="D62" s="75">
        <v>54894</v>
      </c>
    </row>
    <row r="63" spans="1:4" ht="15">
      <c r="A63" s="77" t="s">
        <v>159</v>
      </c>
      <c r="B63" s="75">
        <v>65796</v>
      </c>
      <c r="C63" s="75"/>
      <c r="D63" s="75">
        <v>54037</v>
      </c>
    </row>
    <row r="64" spans="1:7" ht="15">
      <c r="A64" s="76" t="s">
        <v>63</v>
      </c>
      <c r="B64" s="74">
        <v>5025</v>
      </c>
      <c r="C64" s="75"/>
      <c r="D64" s="74">
        <v>5458</v>
      </c>
      <c r="G64" s="64"/>
    </row>
    <row r="65" spans="1:4" ht="15">
      <c r="A65" s="76" t="s">
        <v>314</v>
      </c>
      <c r="B65" s="74">
        <v>8409</v>
      </c>
      <c r="C65" s="75"/>
      <c r="D65" s="74">
        <v>10960</v>
      </c>
    </row>
    <row r="66" spans="1:4" ht="15">
      <c r="A66" s="76" t="s">
        <v>263</v>
      </c>
      <c r="B66" s="74">
        <v>1245</v>
      </c>
      <c r="C66" s="75"/>
      <c r="D66" s="74">
        <v>486</v>
      </c>
    </row>
    <row r="67" spans="1:4" ht="9" customHeight="1">
      <c r="A67" s="76"/>
      <c r="B67" s="78"/>
      <c r="C67" s="75"/>
      <c r="D67" s="78"/>
    </row>
    <row r="68" spans="1:4" ht="16.5" customHeight="1">
      <c r="A68" s="81"/>
      <c r="B68" s="79">
        <f>SUM(B62:B67)</f>
        <v>134811</v>
      </c>
      <c r="C68" s="75"/>
      <c r="D68" s="79">
        <f>SUM(D62:D67)</f>
        <v>125835</v>
      </c>
    </row>
    <row r="69" spans="1:4" ht="15">
      <c r="A69" s="76"/>
      <c r="B69" s="74"/>
      <c r="C69" s="75"/>
      <c r="D69" s="74"/>
    </row>
    <row r="70" spans="1:4" ht="15.75">
      <c r="A70" s="67" t="s">
        <v>264</v>
      </c>
      <c r="B70" s="74">
        <v>94512</v>
      </c>
      <c r="C70" s="75"/>
      <c r="D70" s="74">
        <v>94500</v>
      </c>
    </row>
    <row r="71" spans="1:4" ht="15.75">
      <c r="A71" s="67"/>
      <c r="B71" s="74"/>
      <c r="C71" s="75"/>
      <c r="D71" s="74"/>
    </row>
    <row r="72" spans="1:4" ht="15.75">
      <c r="A72" s="67" t="s">
        <v>265</v>
      </c>
      <c r="B72" s="221">
        <f>+B58+B68+B70</f>
        <v>303467</v>
      </c>
      <c r="C72" s="75"/>
      <c r="D72" s="221">
        <f>+D58+D68+D70</f>
        <v>293319</v>
      </c>
    </row>
    <row r="73" spans="1:4" ht="15">
      <c r="A73" s="76"/>
      <c r="B73" s="78"/>
      <c r="C73" s="75"/>
      <c r="D73" s="78"/>
    </row>
    <row r="74" spans="1:4" ht="17.25" customHeight="1" thickBot="1">
      <c r="A74" s="82" t="s">
        <v>68</v>
      </c>
      <c r="B74" s="26">
        <f>+B49+B72</f>
        <v>518553</v>
      </c>
      <c r="C74" s="75"/>
      <c r="D74" s="26">
        <f>+D49+D72</f>
        <v>503194</v>
      </c>
    </row>
    <row r="75" spans="2:4" ht="15.75" thickTop="1">
      <c r="B75" s="83">
        <f>+B37-B74</f>
        <v>0</v>
      </c>
      <c r="C75" s="84"/>
      <c r="D75" s="83">
        <f>+D37-D74</f>
        <v>0</v>
      </c>
    </row>
    <row r="76" spans="2:4" ht="13.5" customHeight="1">
      <c r="B76" s="178"/>
      <c r="C76" s="84"/>
      <c r="D76" s="178"/>
    </row>
    <row r="77" spans="1:6" ht="29.25" customHeight="1">
      <c r="A77" s="254" t="s">
        <v>309</v>
      </c>
      <c r="B77" s="254"/>
      <c r="C77" s="254"/>
      <c r="D77" s="254"/>
      <c r="E77" s="63"/>
      <c r="F77" s="63"/>
    </row>
    <row r="78" spans="1:6" ht="12" customHeight="1">
      <c r="A78" s="85"/>
      <c r="B78" s="85"/>
      <c r="C78" s="85"/>
      <c r="D78" s="85"/>
      <c r="E78" s="63"/>
      <c r="F78" s="63"/>
    </row>
    <row r="79" spans="1:4" ht="14.25" customHeight="1">
      <c r="A79" s="86"/>
      <c r="C79" s="87"/>
      <c r="D79" s="22"/>
    </row>
    <row r="80" spans="1:4" ht="15" customHeight="1">
      <c r="A80" s="253"/>
      <c r="B80" s="253"/>
      <c r="C80" s="253"/>
      <c r="D80" s="253"/>
    </row>
  </sheetData>
  <mergeCells count="6">
    <mergeCell ref="A80:D80"/>
    <mergeCell ref="A77:D77"/>
    <mergeCell ref="A6:B6"/>
    <mergeCell ref="A8:A9"/>
    <mergeCell ref="B8:B9"/>
    <mergeCell ref="D8:D9"/>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scale="5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56"/>
  <sheetViews>
    <sheetView zoomScale="75" zoomScaleNormal="75" workbookViewId="0" topLeftCell="A1">
      <pane xSplit="1" ySplit="9" topLeftCell="B10" activePane="bottomRight" state="frozen"/>
      <selection pane="topLeft" activeCell="A1" sqref="A1"/>
      <selection pane="topRight" activeCell="B1" sqref="B1"/>
      <selection pane="bottomLeft" activeCell="A10" sqref="A10"/>
      <selection pane="bottomRight" activeCell="C16" sqref="C16"/>
    </sheetView>
  </sheetViews>
  <sheetFormatPr defaultColWidth="9.140625" defaultRowHeight="12.75"/>
  <cols>
    <col min="1" max="1" width="65.421875" style="41" customWidth="1"/>
    <col min="2" max="2" width="12.7109375" style="41" customWidth="1"/>
    <col min="3" max="3" width="23.57421875" style="41" customWidth="1"/>
    <col min="4" max="4" width="12.7109375" style="41" customWidth="1"/>
    <col min="5" max="5" width="15.00390625" style="41" customWidth="1"/>
    <col min="6" max="6" width="18.7109375" style="41" customWidth="1"/>
    <col min="7" max="7" width="15.7109375" style="41" customWidth="1"/>
    <col min="8" max="8" width="14.28125" style="41" bestFit="1" customWidth="1"/>
    <col min="9" max="16384" width="9.140625" style="41" customWidth="1"/>
  </cols>
  <sheetData>
    <row r="1" spans="1:8" ht="15.75">
      <c r="A1" s="3" t="s">
        <v>17</v>
      </c>
      <c r="B1" s="3"/>
      <c r="C1" s="3"/>
      <c r="D1" s="3"/>
      <c r="E1" s="1"/>
      <c r="F1" s="3"/>
      <c r="G1" s="1"/>
      <c r="H1" s="40"/>
    </row>
    <row r="2" spans="1:8" ht="15.75">
      <c r="A2" s="3" t="s">
        <v>18</v>
      </c>
      <c r="B2" s="3"/>
      <c r="C2" s="3"/>
      <c r="D2" s="1"/>
      <c r="E2" s="1"/>
      <c r="F2" s="1"/>
      <c r="G2" s="1"/>
      <c r="H2" s="40"/>
    </row>
    <row r="3" spans="1:8" ht="15.75">
      <c r="A3" s="3"/>
      <c r="B3" s="3"/>
      <c r="C3" s="3"/>
      <c r="D3" s="1"/>
      <c r="E3" s="1"/>
      <c r="F3" s="1"/>
      <c r="G3" s="1"/>
      <c r="H3" s="40"/>
    </row>
    <row r="4" spans="1:8" ht="15.75">
      <c r="A4" s="3" t="s">
        <v>38</v>
      </c>
      <c r="B4" s="3"/>
      <c r="C4" s="3"/>
      <c r="D4" s="3"/>
      <c r="E4" s="1"/>
      <c r="F4" s="1"/>
      <c r="G4" s="1"/>
      <c r="H4" s="40"/>
    </row>
    <row r="5" spans="1:8" ht="15.75">
      <c r="A5" s="3" t="str">
        <f>+'IS'!A5</f>
        <v>FOR THE FINANCIAL PERIOD ENDED 30 JUNE 2008</v>
      </c>
      <c r="B5" s="3"/>
      <c r="C5" s="3"/>
      <c r="D5" s="3"/>
      <c r="E5" s="1"/>
      <c r="F5" s="1"/>
      <c r="G5" s="1"/>
      <c r="H5" s="40"/>
    </row>
    <row r="6" spans="1:8" ht="15.75">
      <c r="A6" s="3" t="s">
        <v>20</v>
      </c>
      <c r="B6" s="3"/>
      <c r="C6" s="3"/>
      <c r="D6" s="3"/>
      <c r="E6" s="1"/>
      <c r="F6" s="1"/>
      <c r="G6" s="1"/>
      <c r="H6" s="40"/>
    </row>
    <row r="7" spans="1:8" ht="15.75">
      <c r="A7" s="1"/>
      <c r="B7" s="253" t="s">
        <v>266</v>
      </c>
      <c r="C7" s="253"/>
      <c r="D7" s="253"/>
      <c r="E7" s="253"/>
      <c r="F7" s="253"/>
      <c r="G7" s="6"/>
      <c r="H7" s="40"/>
    </row>
    <row r="8" spans="1:8" ht="80.25" customHeight="1">
      <c r="A8" s="42"/>
      <c r="B8" s="43" t="s">
        <v>39</v>
      </c>
      <c r="C8" s="43" t="s">
        <v>267</v>
      </c>
      <c r="D8" s="43" t="s">
        <v>40</v>
      </c>
      <c r="E8" s="44" t="s">
        <v>268</v>
      </c>
      <c r="F8" s="43" t="s">
        <v>315</v>
      </c>
      <c r="G8" s="44" t="s">
        <v>1</v>
      </c>
      <c r="H8" s="43" t="s">
        <v>41</v>
      </c>
    </row>
    <row r="9" spans="1:8" ht="15.75">
      <c r="A9" s="1"/>
      <c r="B9" s="45" t="s">
        <v>27</v>
      </c>
      <c r="C9" s="45" t="s">
        <v>27</v>
      </c>
      <c r="D9" s="46" t="s">
        <v>42</v>
      </c>
      <c r="E9" s="45" t="s">
        <v>27</v>
      </c>
      <c r="F9" s="45" t="s">
        <v>27</v>
      </c>
      <c r="G9" s="47" t="s">
        <v>27</v>
      </c>
      <c r="H9" s="47" t="s">
        <v>27</v>
      </c>
    </row>
    <row r="10" spans="1:8" ht="15.75">
      <c r="A10" s="48" t="s">
        <v>210</v>
      </c>
      <c r="B10" s="49"/>
      <c r="C10" s="49"/>
      <c r="D10" s="50"/>
      <c r="E10" s="50"/>
      <c r="F10" s="49"/>
      <c r="G10" s="51"/>
      <c r="H10" s="51"/>
    </row>
    <row r="11" spans="1:8" s="54" customFormat="1" ht="15">
      <c r="A11" s="11"/>
      <c r="B11" s="31"/>
      <c r="C11" s="31"/>
      <c r="D11" s="52"/>
      <c r="E11" s="52"/>
      <c r="F11" s="31"/>
      <c r="G11" s="53"/>
      <c r="H11" s="53"/>
    </row>
    <row r="12" spans="1:8" s="54" customFormat="1" ht="15">
      <c r="A12" s="11" t="s">
        <v>211</v>
      </c>
      <c r="B12" s="31">
        <v>183771</v>
      </c>
      <c r="C12" s="31">
        <v>2130</v>
      </c>
      <c r="D12" s="52">
        <v>9744</v>
      </c>
      <c r="E12" s="52">
        <v>212</v>
      </c>
      <c r="F12" s="31">
        <v>2790</v>
      </c>
      <c r="G12" s="53">
        <v>11228</v>
      </c>
      <c r="H12" s="53">
        <f>SUM(B12:G12)</f>
        <v>209875</v>
      </c>
    </row>
    <row r="13" spans="1:8" s="54" customFormat="1" ht="12" customHeight="1">
      <c r="A13" s="11"/>
      <c r="B13" s="31"/>
      <c r="C13" s="31"/>
      <c r="D13" s="52"/>
      <c r="E13" s="52"/>
      <c r="F13" s="31"/>
      <c r="G13" s="53"/>
      <c r="H13" s="53"/>
    </row>
    <row r="14" spans="1:8" s="54" customFormat="1" ht="15">
      <c r="A14" s="11" t="s">
        <v>43</v>
      </c>
      <c r="B14" s="53"/>
      <c r="C14" s="53"/>
      <c r="D14" s="55"/>
      <c r="E14" s="55"/>
      <c r="F14" s="53"/>
      <c r="G14" s="53"/>
      <c r="H14" s="53"/>
    </row>
    <row r="15" spans="1:8" s="54" customFormat="1" ht="15">
      <c r="A15" s="11" t="s">
        <v>44</v>
      </c>
      <c r="B15" s="165"/>
      <c r="C15" s="165"/>
      <c r="D15" s="55"/>
      <c r="E15" s="55"/>
      <c r="F15" s="53"/>
      <c r="G15" s="53"/>
      <c r="H15" s="53"/>
    </row>
    <row r="16" spans="1:8" s="54" customFormat="1" ht="15">
      <c r="A16" s="11" t="s">
        <v>214</v>
      </c>
      <c r="B16" s="53">
        <v>0</v>
      </c>
      <c r="C16" s="53">
        <v>0</v>
      </c>
      <c r="D16" s="53">
        <v>0</v>
      </c>
      <c r="E16" s="55">
        <v>-14</v>
      </c>
      <c r="F16" s="53">
        <v>0</v>
      </c>
      <c r="G16" s="53">
        <v>0</v>
      </c>
      <c r="H16" s="53">
        <f>SUM(B16:G16)</f>
        <v>-14</v>
      </c>
    </row>
    <row r="17" spans="1:8" s="54" customFormat="1" ht="12" customHeight="1">
      <c r="A17" s="11"/>
      <c r="B17" s="53"/>
      <c r="C17" s="53"/>
      <c r="D17" s="55"/>
      <c r="E17" s="55"/>
      <c r="F17" s="53"/>
      <c r="G17" s="53"/>
      <c r="H17" s="53"/>
    </row>
    <row r="18" spans="1:8" s="54" customFormat="1" ht="15">
      <c r="A18" s="11" t="s">
        <v>244</v>
      </c>
      <c r="B18" s="53">
        <v>0</v>
      </c>
      <c r="C18" s="53">
        <v>0</v>
      </c>
      <c r="D18" s="53">
        <v>0</v>
      </c>
      <c r="E18" s="53">
        <v>0</v>
      </c>
      <c r="F18" s="53">
        <f>+'IS'!D32</f>
        <v>4621</v>
      </c>
      <c r="G18" s="53">
        <f>+'IS'!D33</f>
        <v>604</v>
      </c>
      <c r="H18" s="53">
        <f>SUM(B18:G18)</f>
        <v>5225</v>
      </c>
    </row>
    <row r="19" spans="1:8" s="54" customFormat="1" ht="15">
      <c r="A19" s="11"/>
      <c r="B19" s="55"/>
      <c r="C19" s="55"/>
      <c r="D19" s="166"/>
      <c r="E19" s="55"/>
      <c r="F19" s="53"/>
      <c r="G19" s="53"/>
      <c r="H19" s="53"/>
    </row>
    <row r="20" spans="1:8" s="54" customFormat="1" ht="12.75" customHeight="1">
      <c r="A20" s="11"/>
      <c r="B20" s="57"/>
      <c r="C20" s="57"/>
      <c r="D20" s="58"/>
      <c r="E20" s="58"/>
      <c r="F20" s="57"/>
      <c r="G20" s="57"/>
      <c r="H20" s="57"/>
    </row>
    <row r="21" spans="1:9" s="54" customFormat="1" ht="15.75" thickBot="1">
      <c r="A21" s="11" t="s">
        <v>215</v>
      </c>
      <c r="B21" s="59">
        <f>SUM(B12:B19)</f>
        <v>183771</v>
      </c>
      <c r="C21" s="59">
        <f aca="true" t="shared" si="0" ref="C21:H21">SUM(C12:C19)</f>
        <v>2130</v>
      </c>
      <c r="D21" s="59">
        <f t="shared" si="0"/>
        <v>9744</v>
      </c>
      <c r="E21" s="59">
        <f t="shared" si="0"/>
        <v>198</v>
      </c>
      <c r="F21" s="59">
        <f t="shared" si="0"/>
        <v>7411</v>
      </c>
      <c r="G21" s="59">
        <f t="shared" si="0"/>
        <v>11832</v>
      </c>
      <c r="H21" s="59">
        <f t="shared" si="0"/>
        <v>215086</v>
      </c>
      <c r="I21" s="60"/>
    </row>
    <row r="22" spans="1:8" s="54" customFormat="1" ht="16.5" thickTop="1">
      <c r="A22" s="5"/>
      <c r="B22" s="61"/>
      <c r="C22" s="61">
        <f>SUM(B21:C21)-'BS'!B43</f>
        <v>0</v>
      </c>
      <c r="D22" s="52"/>
      <c r="E22" s="52">
        <f>SUM(D21:E21)-'BS'!B44</f>
        <v>0</v>
      </c>
      <c r="F22" s="31">
        <f>+F21-'BS'!B45</f>
        <v>0</v>
      </c>
      <c r="G22" s="61">
        <f>+'BS'!B47-Equity!G21</f>
        <v>0</v>
      </c>
      <c r="H22" s="61">
        <f>+H21-'BS'!B49</f>
        <v>0</v>
      </c>
    </row>
    <row r="23" spans="1:8" s="54" customFormat="1" ht="15.75">
      <c r="A23" s="5"/>
      <c r="B23" s="53"/>
      <c r="C23" s="53"/>
      <c r="D23" s="52"/>
      <c r="E23" s="52"/>
      <c r="F23" s="31"/>
      <c r="G23" s="53"/>
      <c r="H23" s="53"/>
    </row>
    <row r="24" spans="1:8" s="54" customFormat="1" ht="15.75">
      <c r="A24" s="5"/>
      <c r="B24" s="53"/>
      <c r="C24" s="53"/>
      <c r="D24" s="52"/>
      <c r="E24" s="52"/>
      <c r="F24" s="31"/>
      <c r="G24" s="53"/>
      <c r="H24" s="53"/>
    </row>
    <row r="25" spans="1:8" s="54" customFormat="1" ht="15.75">
      <c r="A25" s="5"/>
      <c r="B25" s="53"/>
      <c r="C25" s="53"/>
      <c r="D25" s="52"/>
      <c r="E25" s="52"/>
      <c r="F25" s="31"/>
      <c r="G25" s="53"/>
      <c r="H25" s="53"/>
    </row>
    <row r="26" spans="1:8" s="54" customFormat="1" ht="15.75">
      <c r="A26" s="5"/>
      <c r="B26" s="53"/>
      <c r="C26" s="53"/>
      <c r="D26" s="52"/>
      <c r="E26" s="52"/>
      <c r="F26" s="31"/>
      <c r="G26" s="53"/>
      <c r="H26" s="53"/>
    </row>
    <row r="27" ht="6" customHeight="1"/>
    <row r="28" spans="1:8" ht="15.75">
      <c r="A28" s="3" t="s">
        <v>17</v>
      </c>
      <c r="B28" s="3"/>
      <c r="C28" s="3"/>
      <c r="D28" s="3"/>
      <c r="E28" s="1"/>
      <c r="F28" s="3"/>
      <c r="G28" s="1"/>
      <c r="H28" s="40"/>
    </row>
    <row r="29" spans="1:8" ht="15.75">
      <c r="A29" s="3" t="s">
        <v>18</v>
      </c>
      <c r="B29" s="3"/>
      <c r="C29" s="3"/>
      <c r="D29" s="1"/>
      <c r="E29" s="1"/>
      <c r="F29" s="1"/>
      <c r="G29" s="1"/>
      <c r="H29" s="40"/>
    </row>
    <row r="30" spans="1:8" ht="15.75">
      <c r="A30" s="3"/>
      <c r="B30" s="3"/>
      <c r="C30" s="3"/>
      <c r="D30" s="1"/>
      <c r="E30" s="1"/>
      <c r="F30" s="1"/>
      <c r="G30" s="1"/>
      <c r="H30" s="40"/>
    </row>
    <row r="31" spans="1:8" ht="15.75">
      <c r="A31" s="3" t="s">
        <v>45</v>
      </c>
      <c r="B31" s="3"/>
      <c r="C31" s="3"/>
      <c r="D31" s="3"/>
      <c r="E31" s="1"/>
      <c r="F31" s="1"/>
      <c r="G31" s="1"/>
      <c r="H31" s="40"/>
    </row>
    <row r="32" spans="1:8" ht="15.75">
      <c r="A32" s="3" t="s">
        <v>216</v>
      </c>
      <c r="B32" s="3"/>
      <c r="C32" s="3"/>
      <c r="D32" s="3"/>
      <c r="E32" s="1"/>
      <c r="F32" s="1"/>
      <c r="G32" s="1"/>
      <c r="H32" s="40"/>
    </row>
    <row r="33" spans="1:8" ht="15.75">
      <c r="A33" s="3"/>
      <c r="B33" s="3"/>
      <c r="C33" s="3"/>
      <c r="D33" s="3"/>
      <c r="E33" s="1"/>
      <c r="F33" s="1"/>
      <c r="G33" s="1"/>
      <c r="H33" s="40"/>
    </row>
    <row r="34" spans="1:8" ht="15.75">
      <c r="A34" s="1"/>
      <c r="B34" s="253" t="s">
        <v>266</v>
      </c>
      <c r="C34" s="253"/>
      <c r="D34" s="253"/>
      <c r="E34" s="253"/>
      <c r="F34" s="253"/>
      <c r="G34" s="6"/>
      <c r="H34" s="40"/>
    </row>
    <row r="35" spans="1:8" ht="89.25" customHeight="1">
      <c r="A35" s="42"/>
      <c r="B35" s="43" t="s">
        <v>39</v>
      </c>
      <c r="C35" s="43" t="s">
        <v>267</v>
      </c>
      <c r="D35" s="43" t="s">
        <v>40</v>
      </c>
      <c r="E35" s="44" t="s">
        <v>268</v>
      </c>
      <c r="F35" s="43" t="s">
        <v>315</v>
      </c>
      <c r="G35" s="43" t="s">
        <v>1</v>
      </c>
      <c r="H35" s="43" t="s">
        <v>41</v>
      </c>
    </row>
    <row r="36" spans="1:8" ht="15.75">
      <c r="A36" s="1"/>
      <c r="B36" s="45" t="s">
        <v>27</v>
      </c>
      <c r="C36" s="45" t="s">
        <v>27</v>
      </c>
      <c r="D36" s="46" t="s">
        <v>42</v>
      </c>
      <c r="E36" s="45" t="s">
        <v>27</v>
      </c>
      <c r="F36" s="45" t="s">
        <v>27</v>
      </c>
      <c r="G36" s="47" t="s">
        <v>27</v>
      </c>
      <c r="H36" s="47" t="s">
        <v>27</v>
      </c>
    </row>
    <row r="37" spans="1:8" ht="15.75">
      <c r="A37" s="48" t="s">
        <v>212</v>
      </c>
      <c r="B37" s="49"/>
      <c r="C37" s="49"/>
      <c r="D37" s="50"/>
      <c r="E37" s="50"/>
      <c r="F37" s="49"/>
      <c r="G37" s="51"/>
      <c r="H37" s="51"/>
    </row>
    <row r="38" spans="1:8" ht="15">
      <c r="A38" s="11"/>
      <c r="B38" s="31"/>
      <c r="C38" s="31"/>
      <c r="D38" s="52"/>
      <c r="E38" s="52"/>
      <c r="F38" s="31"/>
      <c r="G38" s="53"/>
      <c r="H38" s="53"/>
    </row>
    <row r="39" spans="1:8" ht="15">
      <c r="A39" s="11" t="s">
        <v>225</v>
      </c>
      <c r="B39" s="31">
        <v>183769</v>
      </c>
      <c r="C39" s="31">
        <v>2132</v>
      </c>
      <c r="D39" s="52">
        <v>9744</v>
      </c>
      <c r="E39" s="52">
        <v>193</v>
      </c>
      <c r="F39" s="31">
        <v>4760</v>
      </c>
      <c r="G39" s="53">
        <v>9278</v>
      </c>
      <c r="H39" s="53">
        <f>SUM(B39:G39)</f>
        <v>209876</v>
      </c>
    </row>
    <row r="40" spans="1:8" ht="12" customHeight="1">
      <c r="A40" s="11"/>
      <c r="B40" s="31"/>
      <c r="C40" s="31"/>
      <c r="D40" s="52"/>
      <c r="E40" s="52"/>
      <c r="F40" s="31"/>
      <c r="G40" s="53"/>
      <c r="H40" s="53"/>
    </row>
    <row r="41" spans="1:8" ht="15">
      <c r="A41" s="11" t="s">
        <v>43</v>
      </c>
      <c r="B41" s="31"/>
      <c r="C41" s="31"/>
      <c r="D41" s="52"/>
      <c r="E41" s="52"/>
      <c r="F41" s="31"/>
      <c r="G41" s="53"/>
      <c r="H41" s="53"/>
    </row>
    <row r="42" spans="1:8" ht="15">
      <c r="A42" s="11" t="s">
        <v>44</v>
      </c>
      <c r="B42" s="203"/>
      <c r="C42" s="203"/>
      <c r="D42" s="52"/>
      <c r="E42" s="52"/>
      <c r="F42" s="31"/>
      <c r="G42" s="53"/>
      <c r="H42" s="53"/>
    </row>
    <row r="43" spans="1:8" ht="15">
      <c r="A43" s="11" t="s">
        <v>214</v>
      </c>
      <c r="B43" s="52">
        <v>0</v>
      </c>
      <c r="C43" s="52">
        <v>0</v>
      </c>
      <c r="D43" s="52">
        <v>0</v>
      </c>
      <c r="E43" s="52">
        <v>-19</v>
      </c>
      <c r="F43" s="52">
        <v>0</v>
      </c>
      <c r="G43" s="52">
        <v>0</v>
      </c>
      <c r="H43" s="53">
        <f>SUM(B43:G43)</f>
        <v>-19</v>
      </c>
    </row>
    <row r="44" spans="1:8" ht="12" customHeight="1">
      <c r="A44" s="11"/>
      <c r="B44" s="31"/>
      <c r="C44" s="31"/>
      <c r="D44" s="52"/>
      <c r="E44" s="52"/>
      <c r="F44" s="31"/>
      <c r="G44" s="53"/>
      <c r="H44" s="53"/>
    </row>
    <row r="45" spans="1:8" ht="15">
      <c r="A45" s="11" t="s">
        <v>213</v>
      </c>
      <c r="B45" s="52">
        <v>0</v>
      </c>
      <c r="C45" s="52">
        <v>0</v>
      </c>
      <c r="D45" s="204">
        <v>0</v>
      </c>
      <c r="E45" s="205">
        <v>0</v>
      </c>
      <c r="F45" s="56">
        <v>-2691</v>
      </c>
      <c r="G45" s="56">
        <v>193</v>
      </c>
      <c r="H45" s="53">
        <f>SUM(B45:G45)</f>
        <v>-2498</v>
      </c>
    </row>
    <row r="46" spans="1:8" ht="15">
      <c r="A46" s="11"/>
      <c r="B46" s="57"/>
      <c r="C46" s="57"/>
      <c r="D46" s="58"/>
      <c r="E46" s="58"/>
      <c r="F46" s="57"/>
      <c r="G46" s="57"/>
      <c r="H46" s="57"/>
    </row>
    <row r="47" spans="1:8" ht="18" customHeight="1" thickBot="1">
      <c r="A47" s="11" t="s">
        <v>217</v>
      </c>
      <c r="B47" s="59">
        <f aca="true" t="shared" si="1" ref="B47:H47">SUM(B39:B45)</f>
        <v>183769</v>
      </c>
      <c r="C47" s="59">
        <f t="shared" si="1"/>
        <v>2132</v>
      </c>
      <c r="D47" s="59">
        <f t="shared" si="1"/>
        <v>9744</v>
      </c>
      <c r="E47" s="59">
        <f t="shared" si="1"/>
        <v>174</v>
      </c>
      <c r="F47" s="59">
        <f t="shared" si="1"/>
        <v>2069</v>
      </c>
      <c r="G47" s="59">
        <f t="shared" si="1"/>
        <v>9471</v>
      </c>
      <c r="H47" s="59">
        <f t="shared" si="1"/>
        <v>207359</v>
      </c>
    </row>
    <row r="48" spans="1:8" ht="18" customHeight="1" thickTop="1">
      <c r="A48" s="65"/>
      <c r="B48" s="206"/>
      <c r="C48" s="65"/>
      <c r="D48" s="206"/>
      <c r="E48" s="65"/>
      <c r="F48" s="206"/>
      <c r="G48" s="206"/>
      <c r="H48" s="207"/>
    </row>
    <row r="49" spans="1:8" ht="18" customHeight="1">
      <c r="A49" s="65"/>
      <c r="B49" s="206"/>
      <c r="C49" s="65"/>
      <c r="D49" s="206"/>
      <c r="E49" s="65"/>
      <c r="F49" s="206"/>
      <c r="G49" s="206"/>
      <c r="H49" s="207"/>
    </row>
    <row r="50" spans="1:8" ht="15.75" customHeight="1">
      <c r="A50" s="65" t="s">
        <v>311</v>
      </c>
      <c r="B50" s="65"/>
      <c r="C50" s="65"/>
      <c r="D50" s="65"/>
      <c r="E50" s="65"/>
      <c r="F50" s="65"/>
      <c r="G50" s="65"/>
      <c r="H50" s="40"/>
    </row>
    <row r="51" spans="1:8" ht="18" customHeight="1">
      <c r="A51" s="65"/>
      <c r="B51" s="65"/>
      <c r="C51" s="65"/>
      <c r="D51" s="65"/>
      <c r="E51" s="65"/>
      <c r="F51" s="65"/>
      <c r="G51" s="65"/>
      <c r="H51" s="40"/>
    </row>
    <row r="52" spans="1:8" ht="18" customHeight="1">
      <c r="A52" s="65"/>
      <c r="B52" s="65"/>
      <c r="C52" s="65"/>
      <c r="D52" s="65"/>
      <c r="E52" s="65"/>
      <c r="F52" s="65"/>
      <c r="G52" s="65"/>
      <c r="H52" s="40"/>
    </row>
    <row r="55" spans="1:8" ht="16.5" customHeight="1">
      <c r="A55" s="65"/>
      <c r="B55" s="65"/>
      <c r="C55" s="65"/>
      <c r="D55" s="65"/>
      <c r="E55" s="65"/>
      <c r="F55" s="65"/>
      <c r="G55" s="65"/>
      <c r="H55" s="40"/>
    </row>
    <row r="56" spans="3:4" ht="15.75" customHeight="1">
      <c r="C56" s="1"/>
      <c r="D56" s="1"/>
    </row>
  </sheetData>
  <mergeCells count="2">
    <mergeCell ref="B7:F7"/>
    <mergeCell ref="B34:F34"/>
  </mergeCells>
  <printOptions/>
  <pageMargins left="0.36" right="0.35" top="1" bottom="1" header="0.5" footer="0.5"/>
  <pageSetup firstPageNumber="3" useFirstPageNumber="1" fitToHeight="2" horizontalDpi="600" verticalDpi="600" orientation="landscape" scale="65" r:id="rId1"/>
  <headerFooter alignWithMargins="0">
    <oddFooter>&amp;C&amp;P</oddFooter>
  </headerFooter>
  <rowBreaks count="1" manualBreakCount="1">
    <brk id="2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61"/>
  <sheetViews>
    <sheetView zoomScale="75" zoomScaleNormal="75" workbookViewId="0" topLeftCell="A1">
      <selection activeCell="A65" sqref="A65"/>
    </sheetView>
  </sheetViews>
  <sheetFormatPr defaultColWidth="9.140625" defaultRowHeight="12.75"/>
  <cols>
    <col min="1" max="1" width="62.28125" style="41" customWidth="1"/>
    <col min="2" max="2" width="17.28125" style="54" customWidth="1"/>
    <col min="3" max="3" width="3.7109375" style="54" customWidth="1"/>
    <col min="4" max="4" width="21.8515625" style="41" customWidth="1"/>
    <col min="5" max="5" width="6.00390625" style="41" customWidth="1"/>
    <col min="6" max="6" width="14.00390625" style="41" bestFit="1" customWidth="1"/>
    <col min="7" max="16384" width="9.140625" style="41" customWidth="1"/>
  </cols>
  <sheetData>
    <row r="1" spans="1:4" ht="15.75">
      <c r="A1" s="1" t="s">
        <v>17</v>
      </c>
      <c r="B1" s="3"/>
      <c r="C1" s="1"/>
      <c r="D1" s="3"/>
    </row>
    <row r="2" spans="1:4" ht="15.75">
      <c r="A2" s="1" t="s">
        <v>18</v>
      </c>
      <c r="B2" s="3"/>
      <c r="C2" s="1"/>
      <c r="D2" s="1"/>
    </row>
    <row r="3" spans="1:4" ht="15.75">
      <c r="A3" s="1"/>
      <c r="B3" s="3"/>
      <c r="C3" s="1"/>
      <c r="D3" s="1"/>
    </row>
    <row r="4" spans="1:4" ht="15.75">
      <c r="A4" s="3" t="s">
        <v>69</v>
      </c>
      <c r="B4" s="3"/>
      <c r="C4" s="3"/>
      <c r="D4" s="3"/>
    </row>
    <row r="5" spans="1:4" ht="15.75">
      <c r="A5" s="3" t="str">
        <f>+'IS'!A5</f>
        <v>FOR THE FINANCIAL PERIOD ENDED 30 JUNE 2008</v>
      </c>
      <c r="B5" s="3"/>
      <c r="C5" s="3"/>
      <c r="D5" s="3"/>
    </row>
    <row r="6" spans="1:4" ht="15.75">
      <c r="A6" s="1"/>
      <c r="B6" s="5"/>
      <c r="C6" s="5"/>
      <c r="D6" s="1"/>
    </row>
    <row r="7" spans="1:4" ht="15.75">
      <c r="A7" s="1"/>
      <c r="B7" s="5"/>
      <c r="C7" s="5"/>
      <c r="D7" s="1"/>
    </row>
    <row r="8" spans="1:4" ht="15.75">
      <c r="A8" s="1"/>
      <c r="B8" s="253" t="s">
        <v>70</v>
      </c>
      <c r="C8" s="253"/>
      <c r="D8" s="253"/>
    </row>
    <row r="9" spans="1:4" ht="51" customHeight="1">
      <c r="A9" s="88"/>
      <c r="B9" s="89" t="s">
        <v>25</v>
      </c>
      <c r="C9" s="89"/>
      <c r="D9" s="89" t="s">
        <v>71</v>
      </c>
    </row>
    <row r="10" spans="1:4" ht="15.75">
      <c r="A10" s="88"/>
      <c r="B10" s="6" t="str">
        <f>+'IS'!B10</f>
        <v>30.06.2008</v>
      </c>
      <c r="D10" s="169" t="str">
        <f>+'IS'!C10</f>
        <v>30.06.2007</v>
      </c>
    </row>
    <row r="11" spans="1:4" ht="15.75">
      <c r="A11" s="88"/>
      <c r="B11" s="9" t="s">
        <v>27</v>
      </c>
      <c r="C11" s="9"/>
      <c r="D11" s="6" t="s">
        <v>27</v>
      </c>
    </row>
    <row r="12" spans="1:4" ht="15.75">
      <c r="A12" s="88" t="s">
        <v>72</v>
      </c>
      <c r="B12" s="9"/>
      <c r="C12" s="9"/>
      <c r="D12" s="6"/>
    </row>
    <row r="13" spans="1:4" ht="15.75">
      <c r="A13" s="88"/>
      <c r="B13" s="90"/>
      <c r="C13" s="90"/>
      <c r="D13" s="91"/>
    </row>
    <row r="14" spans="1:4" ht="15">
      <c r="A14" s="92" t="s">
        <v>155</v>
      </c>
      <c r="B14" s="186">
        <f>+'IS'!D25</f>
        <v>7626</v>
      </c>
      <c r="C14" s="27"/>
      <c r="D14" s="14">
        <f>+'IS'!E25</f>
        <v>-1650</v>
      </c>
    </row>
    <row r="15" spans="1:4" ht="15.75" thickBot="1">
      <c r="A15" s="92" t="s">
        <v>73</v>
      </c>
      <c r="B15" s="179">
        <v>1557</v>
      </c>
      <c r="C15" s="27"/>
      <c r="D15" s="93">
        <v>1280</v>
      </c>
    </row>
    <row r="16" spans="1:4" ht="15">
      <c r="A16" s="92"/>
      <c r="B16" s="94"/>
      <c r="C16" s="27"/>
      <c r="D16" s="94"/>
    </row>
    <row r="17" spans="1:4" ht="15">
      <c r="A17" s="92" t="s">
        <v>245</v>
      </c>
      <c r="B17" s="27">
        <f>SUM(B14:B16)</f>
        <v>9183</v>
      </c>
      <c r="C17" s="27"/>
      <c r="D17" s="14">
        <f>SUM(D14:D16)</f>
        <v>-370</v>
      </c>
    </row>
    <row r="18" spans="1:4" ht="15">
      <c r="A18" s="92"/>
      <c r="B18" s="14"/>
      <c r="C18" s="27"/>
      <c r="D18" s="14"/>
    </row>
    <row r="19" spans="1:4" ht="15">
      <c r="A19" s="92" t="s">
        <v>74</v>
      </c>
      <c r="B19" s="14">
        <v>-3843</v>
      </c>
      <c r="C19" s="27"/>
      <c r="D19" s="14">
        <v>9747</v>
      </c>
    </row>
    <row r="20" spans="1:4" ht="15">
      <c r="A20" s="92" t="s">
        <v>75</v>
      </c>
      <c r="B20" s="94">
        <v>11183</v>
      </c>
      <c r="C20" s="27"/>
      <c r="D20" s="14">
        <v>-17961</v>
      </c>
    </row>
    <row r="21" spans="1:4" ht="15.75" thickBot="1">
      <c r="A21" s="92"/>
      <c r="B21" s="93"/>
      <c r="C21" s="27"/>
      <c r="D21" s="93"/>
    </row>
    <row r="22" spans="1:4" ht="17.25" customHeight="1">
      <c r="A22" s="92" t="s">
        <v>246</v>
      </c>
      <c r="B22" s="167">
        <f>SUM(B17:B20)</f>
        <v>16523</v>
      </c>
      <c r="C22" s="27"/>
      <c r="D22" s="167">
        <f>SUM(D17:D20)</f>
        <v>-8584</v>
      </c>
    </row>
    <row r="23" spans="1:4" ht="21" customHeight="1">
      <c r="A23" s="92"/>
      <c r="B23" s="96"/>
      <c r="C23" s="75"/>
      <c r="D23" s="96"/>
    </row>
    <row r="24" spans="1:4" ht="21" customHeight="1">
      <c r="A24" s="92" t="s">
        <v>269</v>
      </c>
      <c r="B24" s="96">
        <v>19</v>
      </c>
      <c r="C24" s="75"/>
      <c r="D24" s="96">
        <v>0</v>
      </c>
    </row>
    <row r="25" spans="1:4" ht="15">
      <c r="A25" s="92" t="s">
        <v>147</v>
      </c>
      <c r="B25" s="14">
        <v>-1037</v>
      </c>
      <c r="C25" s="27"/>
      <c r="D25" s="14">
        <v>-901</v>
      </c>
    </row>
    <row r="26" spans="1:4" ht="15">
      <c r="A26" s="92" t="s">
        <v>148</v>
      </c>
      <c r="B26" s="94">
        <v>1257</v>
      </c>
      <c r="C26" s="27"/>
      <c r="D26" s="94">
        <v>1785</v>
      </c>
    </row>
    <row r="27" spans="1:4" ht="15.75" thickBot="1">
      <c r="A27" s="92"/>
      <c r="B27" s="93"/>
      <c r="C27" s="27"/>
      <c r="D27" s="93"/>
    </row>
    <row r="28" spans="1:4" ht="17.25" customHeight="1" thickBot="1">
      <c r="A28" s="92" t="s">
        <v>197</v>
      </c>
      <c r="B28" s="95">
        <f>SUM(B22:B26)</f>
        <v>16762</v>
      </c>
      <c r="C28" s="27"/>
      <c r="D28" s="95">
        <f>SUM(D22:D26)</f>
        <v>-7700</v>
      </c>
    </row>
    <row r="29" spans="1:4" ht="21" customHeight="1">
      <c r="A29" s="92"/>
      <c r="B29" s="96"/>
      <c r="C29" s="75"/>
      <c r="D29" s="96"/>
    </row>
    <row r="30" spans="1:4" ht="15.75">
      <c r="A30" s="88" t="s">
        <v>76</v>
      </c>
      <c r="B30" s="96"/>
      <c r="C30" s="75"/>
      <c r="D30" s="96"/>
    </row>
    <row r="31" spans="1:4" ht="15.75">
      <c r="A31" s="88"/>
      <c r="B31" s="96"/>
      <c r="C31" s="75"/>
      <c r="D31" s="96"/>
    </row>
    <row r="32" spans="1:4" ht="15">
      <c r="A32" s="81" t="s">
        <v>247</v>
      </c>
      <c r="B32" s="23">
        <v>-2919</v>
      </c>
      <c r="C32" s="75"/>
      <c r="D32" s="23">
        <v>-47</v>
      </c>
    </row>
    <row r="33" spans="1:4" ht="15">
      <c r="A33" s="92" t="s">
        <v>54</v>
      </c>
      <c r="B33" s="27">
        <v>539</v>
      </c>
      <c r="C33" s="27"/>
      <c r="D33" s="27">
        <v>-65</v>
      </c>
    </row>
    <row r="34" spans="1:4" ht="15">
      <c r="A34" s="81" t="s">
        <v>149</v>
      </c>
      <c r="B34" s="23">
        <v>205</v>
      </c>
      <c r="C34" s="75"/>
      <c r="D34" s="23">
        <v>415</v>
      </c>
    </row>
    <row r="35" spans="1:4" ht="15">
      <c r="A35" s="92" t="s">
        <v>150</v>
      </c>
      <c r="B35" s="27">
        <v>8</v>
      </c>
      <c r="C35" s="27"/>
      <c r="D35" s="27">
        <v>12</v>
      </c>
    </row>
    <row r="36" spans="1:4" ht="15.75" thickBot="1">
      <c r="A36" s="92"/>
      <c r="B36" s="93"/>
      <c r="C36" s="27"/>
      <c r="D36" s="93"/>
    </row>
    <row r="37" spans="1:4" ht="17.25" customHeight="1" thickBot="1">
      <c r="A37" s="92" t="s">
        <v>248</v>
      </c>
      <c r="B37" s="95">
        <f>SUM(B31:B35)</f>
        <v>-2167</v>
      </c>
      <c r="C37" s="27"/>
      <c r="D37" s="95">
        <f>SUM(D31:D35)</f>
        <v>315</v>
      </c>
    </row>
    <row r="38" spans="1:4" ht="21" customHeight="1">
      <c r="A38" s="92"/>
      <c r="B38" s="96"/>
      <c r="C38" s="75"/>
      <c r="D38" s="96"/>
    </row>
    <row r="39" spans="1:4" ht="15.75">
      <c r="A39" s="88" t="s">
        <v>77</v>
      </c>
      <c r="B39" s="96"/>
      <c r="C39" s="75"/>
      <c r="D39" s="96"/>
    </row>
    <row r="40" spans="1:4" ht="15">
      <c r="A40" s="92"/>
      <c r="B40" s="96"/>
      <c r="C40" s="75"/>
      <c r="D40" s="96"/>
    </row>
    <row r="41" spans="1:4" ht="15">
      <c r="A41" s="92" t="s">
        <v>249</v>
      </c>
      <c r="B41" s="94">
        <v>-617</v>
      </c>
      <c r="C41" s="27"/>
      <c r="D41" s="94">
        <v>8121</v>
      </c>
    </row>
    <row r="42" spans="1:4" ht="15">
      <c r="A42" s="92" t="s">
        <v>151</v>
      </c>
      <c r="B42" s="94">
        <v>-1254</v>
      </c>
      <c r="C42" s="27"/>
      <c r="D42" s="94">
        <v>-1220</v>
      </c>
    </row>
    <row r="43" spans="1:4" ht="15.75" thickBot="1">
      <c r="A43" s="92"/>
      <c r="B43" s="93"/>
      <c r="C43" s="27"/>
      <c r="D43" s="93"/>
    </row>
    <row r="44" spans="1:4" ht="17.25" customHeight="1" thickBot="1">
      <c r="A44" s="92" t="s">
        <v>250</v>
      </c>
      <c r="B44" s="95">
        <f>SUM(B41:B42)</f>
        <v>-1871</v>
      </c>
      <c r="C44" s="27"/>
      <c r="D44" s="95">
        <f>SUM(D41:D42)</f>
        <v>6901</v>
      </c>
    </row>
    <row r="45" spans="1:4" ht="15">
      <c r="A45" s="92"/>
      <c r="B45" s="14"/>
      <c r="C45" s="27"/>
      <c r="D45" s="14"/>
    </row>
    <row r="46" spans="1:4" ht="15">
      <c r="A46" s="92" t="s">
        <v>78</v>
      </c>
      <c r="B46" s="177">
        <v>0</v>
      </c>
      <c r="C46" s="27"/>
      <c r="D46" s="177">
        <v>-23</v>
      </c>
    </row>
    <row r="47" spans="1:4" ht="15">
      <c r="A47" s="92"/>
      <c r="B47" s="14"/>
      <c r="C47" s="27"/>
      <c r="D47" s="14"/>
    </row>
    <row r="48" spans="1:4" ht="15">
      <c r="A48" s="92" t="s">
        <v>251</v>
      </c>
      <c r="B48" s="15">
        <f>B28+B37+B44+B46</f>
        <v>12724</v>
      </c>
      <c r="C48" s="27"/>
      <c r="D48" s="15">
        <f>D28+D37+D44+D46</f>
        <v>-507</v>
      </c>
    </row>
    <row r="49" spans="1:4" ht="15">
      <c r="A49" s="92"/>
      <c r="B49" s="14"/>
      <c r="C49" s="27"/>
      <c r="D49" s="14"/>
    </row>
    <row r="50" spans="1:4" ht="15">
      <c r="A50" s="92" t="s">
        <v>218</v>
      </c>
      <c r="B50" s="14">
        <v>40044</v>
      </c>
      <c r="C50" s="27"/>
      <c r="D50" s="14">
        <v>37166</v>
      </c>
    </row>
    <row r="51" spans="1:4" ht="15.75" thickBot="1">
      <c r="A51" s="92"/>
      <c r="B51" s="14"/>
      <c r="C51" s="27"/>
      <c r="D51" s="14"/>
    </row>
    <row r="52" spans="1:4" ht="17.25" customHeight="1" thickBot="1">
      <c r="A52" s="10" t="s">
        <v>219</v>
      </c>
      <c r="B52" s="97">
        <f>SUM(B48:B50)</f>
        <v>52768</v>
      </c>
      <c r="C52" s="27"/>
      <c r="D52" s="97">
        <f>SUM(D48:D50)</f>
        <v>36659</v>
      </c>
    </row>
    <row r="53" spans="1:4" ht="17.25" customHeight="1" thickTop="1">
      <c r="A53" s="10"/>
      <c r="B53" s="27"/>
      <c r="C53" s="27"/>
      <c r="D53" s="27"/>
    </row>
    <row r="54" spans="1:4" ht="15">
      <c r="A54" s="92"/>
      <c r="B54" s="174"/>
      <c r="C54" s="84"/>
      <c r="D54" s="62"/>
    </row>
    <row r="55" spans="1:5" ht="15">
      <c r="A55" s="65" t="s">
        <v>220</v>
      </c>
      <c r="B55" s="98"/>
      <c r="C55" s="98"/>
      <c r="D55" s="62"/>
      <c r="E55" s="98"/>
    </row>
    <row r="56" spans="1:4" ht="15.75">
      <c r="A56" s="99" t="s">
        <v>79</v>
      </c>
      <c r="B56" s="100"/>
      <c r="C56" s="100"/>
      <c r="D56" s="98"/>
    </row>
    <row r="57" spans="1:4" ht="15.75">
      <c r="A57" s="99"/>
      <c r="B57" s="100"/>
      <c r="C57" s="100"/>
      <c r="D57" s="101"/>
    </row>
    <row r="58" spans="1:4" ht="15.75">
      <c r="A58" s="101"/>
      <c r="B58" s="100"/>
      <c r="C58" s="100"/>
      <c r="D58" s="101"/>
    </row>
    <row r="59" spans="1:4" ht="15.75">
      <c r="A59" s="225"/>
      <c r="B59" s="226"/>
      <c r="C59" s="226"/>
      <c r="D59" s="225"/>
    </row>
    <row r="60" spans="1:4" ht="33" customHeight="1">
      <c r="A60" s="257" t="s">
        <v>312</v>
      </c>
      <c r="B60" s="257"/>
      <c r="C60" s="257"/>
      <c r="D60" s="257"/>
    </row>
    <row r="61" ht="14.25" customHeight="1">
      <c r="D61" s="216"/>
    </row>
    <row r="62" ht="15.75" customHeight="1"/>
  </sheetData>
  <mergeCells count="2">
    <mergeCell ref="B8:D8"/>
    <mergeCell ref="A60:D60"/>
  </mergeCells>
  <conditionalFormatting sqref="B54">
    <cfRule type="cellIs" priority="1" dxfId="0" operator="notEqual" stopIfTrue="1">
      <formula>0</formula>
    </cfRule>
  </conditionalFormatting>
  <printOptions/>
  <pageMargins left="0.7480314960629921" right="0.7480314960629921" top="0.6299212598425197" bottom="0.7086614173228347" header="0.2755905511811024" footer="0.5118110236220472"/>
  <pageSetup firstPageNumber="5" useFirstPageNumber="1" fitToHeight="1" fitToWidth="1" horizontalDpi="600" verticalDpi="600" orientation="portrait" scale="7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53"/>
  <sheetViews>
    <sheetView zoomScale="75" zoomScaleNormal="75" zoomScaleSheetLayoutView="75" workbookViewId="0" topLeftCell="A1">
      <selection activeCell="C16" sqref="C16"/>
    </sheetView>
  </sheetViews>
  <sheetFormatPr defaultColWidth="9.140625" defaultRowHeight="12.75"/>
  <cols>
    <col min="1" max="1" width="4.57421875" style="103" customWidth="1"/>
    <col min="2" max="2" width="3.421875" style="17" customWidth="1"/>
    <col min="3" max="3" width="35.57421875" style="17" customWidth="1"/>
    <col min="4" max="4" width="11.00390625" style="17" customWidth="1"/>
    <col min="5" max="5" width="14.421875" style="17" customWidth="1"/>
    <col min="6" max="6" width="14.57421875" style="17" customWidth="1"/>
    <col min="7" max="7" width="14.28125" style="17" customWidth="1"/>
    <col min="8" max="8" width="15.28125" style="17" customWidth="1"/>
    <col min="9" max="9" width="18.140625" style="17" customWidth="1"/>
    <col min="10" max="10" width="14.8515625" style="17" customWidth="1"/>
    <col min="11" max="11" width="11.140625" style="17" customWidth="1"/>
    <col min="12" max="16384" width="9.140625" style="17" customWidth="1"/>
  </cols>
  <sheetData>
    <row r="1" ht="15.75">
      <c r="A1" s="102" t="s">
        <v>80</v>
      </c>
    </row>
    <row r="2" ht="9" customHeight="1">
      <c r="A2" s="102"/>
    </row>
    <row r="3" ht="15.75">
      <c r="A3" s="102" t="s">
        <v>122</v>
      </c>
    </row>
    <row r="4" ht="15.75">
      <c r="A4" s="102" t="str">
        <f>+BursaNotes!A4</f>
        <v>For the First Quarter Ended 30 June 2008</v>
      </c>
    </row>
    <row r="5" ht="21" customHeight="1"/>
    <row r="6" spans="1:2" ht="15.75">
      <c r="A6" s="104">
        <v>1</v>
      </c>
      <c r="B6" s="105" t="s">
        <v>123</v>
      </c>
    </row>
    <row r="7" spans="2:9" ht="9.75" customHeight="1">
      <c r="B7" s="142"/>
      <c r="C7" s="142"/>
      <c r="D7" s="142"/>
      <c r="E7" s="142"/>
      <c r="F7" s="142"/>
      <c r="G7" s="142"/>
      <c r="H7" s="142"/>
      <c r="I7" s="142"/>
    </row>
    <row r="8" spans="2:10" ht="45.75" customHeight="1">
      <c r="B8" s="259" t="s">
        <v>124</v>
      </c>
      <c r="C8" s="260"/>
      <c r="D8" s="260"/>
      <c r="E8" s="260"/>
      <c r="F8" s="260"/>
      <c r="G8" s="260"/>
      <c r="H8" s="260"/>
      <c r="I8" s="260"/>
      <c r="J8" s="125"/>
    </row>
    <row r="9" spans="2:10" ht="12.75" customHeight="1">
      <c r="B9" s="143"/>
      <c r="C9" s="143"/>
      <c r="D9" s="143"/>
      <c r="E9" s="143"/>
      <c r="F9" s="143"/>
      <c r="G9" s="143"/>
      <c r="H9" s="143"/>
      <c r="I9" s="125"/>
      <c r="J9" s="125"/>
    </row>
    <row r="10" spans="2:10" ht="60" customHeight="1">
      <c r="B10" s="261" t="s">
        <v>233</v>
      </c>
      <c r="C10" s="262"/>
      <c r="D10" s="262"/>
      <c r="E10" s="262"/>
      <c r="F10" s="262"/>
      <c r="G10" s="262"/>
      <c r="H10" s="262"/>
      <c r="I10" s="262"/>
      <c r="J10" s="125"/>
    </row>
    <row r="11" spans="2:9" ht="18" customHeight="1">
      <c r="B11" s="107"/>
      <c r="C11" s="107"/>
      <c r="D11" s="107"/>
      <c r="E11" s="107"/>
      <c r="F11" s="107"/>
      <c r="G11" s="107"/>
      <c r="H11" s="107"/>
      <c r="I11" s="107"/>
    </row>
    <row r="12" spans="1:10" ht="15.75" customHeight="1">
      <c r="A12" s="104">
        <v>2</v>
      </c>
      <c r="B12" s="263" t="s">
        <v>125</v>
      </c>
      <c r="C12" s="263"/>
      <c r="D12" s="263"/>
      <c r="E12" s="263"/>
      <c r="F12" s="263"/>
      <c r="G12" s="263"/>
      <c r="H12" s="263"/>
      <c r="I12" s="263"/>
      <c r="J12" s="144"/>
    </row>
    <row r="13" spans="2:9" ht="9.75" customHeight="1">
      <c r="B13" s="142"/>
      <c r="C13" s="142"/>
      <c r="D13" s="142"/>
      <c r="E13" s="142"/>
      <c r="F13" s="142"/>
      <c r="G13" s="142"/>
      <c r="H13" s="142"/>
      <c r="I13" s="142"/>
    </row>
    <row r="14" spans="2:10" ht="45" customHeight="1">
      <c r="B14" s="264" t="s">
        <v>270</v>
      </c>
      <c r="C14" s="260"/>
      <c r="D14" s="260"/>
      <c r="E14" s="260"/>
      <c r="F14" s="260"/>
      <c r="G14" s="260"/>
      <c r="H14" s="260"/>
      <c r="I14" s="260"/>
      <c r="J14" s="125"/>
    </row>
    <row r="15" spans="2:10" ht="15">
      <c r="B15" s="106"/>
      <c r="C15" s="106"/>
      <c r="D15" s="106"/>
      <c r="E15" s="106"/>
      <c r="F15" s="106"/>
      <c r="G15" s="106"/>
      <c r="H15" s="106"/>
      <c r="I15" s="175"/>
      <c r="J15" s="125"/>
    </row>
    <row r="16" spans="2:10" ht="32.25" customHeight="1">
      <c r="B16" s="108"/>
      <c r="C16" s="145" t="s">
        <v>9</v>
      </c>
      <c r="D16" s="265" t="s">
        <v>271</v>
      </c>
      <c r="E16" s="265"/>
      <c r="F16" s="265"/>
      <c r="G16" s="265"/>
      <c r="H16" s="265"/>
      <c r="I16" s="265"/>
      <c r="J16" s="114"/>
    </row>
    <row r="17" spans="2:10" ht="15">
      <c r="B17" s="145"/>
      <c r="C17" s="145" t="s">
        <v>2</v>
      </c>
      <c r="D17" s="22" t="s">
        <v>3</v>
      </c>
      <c r="E17" s="63"/>
      <c r="F17" s="63"/>
      <c r="G17" s="63"/>
      <c r="H17" s="63"/>
      <c r="I17" s="63"/>
      <c r="J17" s="146"/>
    </row>
    <row r="18" spans="2:10" ht="15">
      <c r="B18" s="108"/>
      <c r="C18" s="145" t="s">
        <v>4</v>
      </c>
      <c r="D18" s="22" t="s">
        <v>5</v>
      </c>
      <c r="E18" s="22"/>
      <c r="F18" s="22"/>
      <c r="G18" s="22"/>
      <c r="H18" s="22"/>
      <c r="I18" s="22"/>
      <c r="J18" s="114"/>
    </row>
    <row r="19" spans="2:10" ht="15">
      <c r="B19" s="145"/>
      <c r="C19" s="145" t="s">
        <v>6</v>
      </c>
      <c r="D19" s="22" t="s">
        <v>7</v>
      </c>
      <c r="E19" s="63"/>
      <c r="F19" s="63"/>
      <c r="G19" s="63"/>
      <c r="H19" s="63"/>
      <c r="I19" s="63"/>
      <c r="J19" s="146"/>
    </row>
    <row r="20" spans="2:10" ht="15">
      <c r="B20" s="108"/>
      <c r="C20" s="145" t="s">
        <v>8</v>
      </c>
      <c r="D20" s="22" t="s">
        <v>28</v>
      </c>
      <c r="E20" s="22"/>
      <c r="F20" s="22"/>
      <c r="G20" s="22"/>
      <c r="H20" s="22"/>
      <c r="I20" s="22"/>
      <c r="J20" s="114"/>
    </row>
    <row r="21" spans="2:10" ht="15">
      <c r="B21" s="145"/>
      <c r="C21" s="145" t="s">
        <v>10</v>
      </c>
      <c r="D21" s="22" t="s">
        <v>12</v>
      </c>
      <c r="E21" s="63"/>
      <c r="F21" s="63"/>
      <c r="G21" s="63"/>
      <c r="H21" s="63"/>
      <c r="I21" s="63"/>
      <c r="J21" s="146"/>
    </row>
    <row r="22" spans="2:10" ht="15">
      <c r="B22" s="108"/>
      <c r="C22" s="145" t="s">
        <v>11</v>
      </c>
      <c r="D22" s="22" t="s">
        <v>13</v>
      </c>
      <c r="E22" s="22"/>
      <c r="F22" s="22"/>
      <c r="G22" s="22"/>
      <c r="H22" s="22"/>
      <c r="I22" s="22"/>
      <c r="J22" s="114"/>
    </row>
    <row r="23" spans="2:10" ht="15">
      <c r="B23" s="108"/>
      <c r="C23" s="145"/>
      <c r="D23" s="22"/>
      <c r="E23" s="22"/>
      <c r="F23" s="22"/>
      <c r="G23" s="22"/>
      <c r="H23" s="22"/>
      <c r="I23" s="22"/>
      <c r="J23" s="114"/>
    </row>
    <row r="24" spans="2:10" ht="15">
      <c r="B24" s="258" t="s">
        <v>272</v>
      </c>
      <c r="C24" s="258"/>
      <c r="D24" s="258"/>
      <c r="E24" s="258"/>
      <c r="F24" s="258"/>
      <c r="G24" s="258"/>
      <c r="H24" s="258"/>
      <c r="I24" s="258"/>
      <c r="J24" s="125"/>
    </row>
    <row r="25" spans="2:10" ht="15">
      <c r="B25" s="108"/>
      <c r="C25" s="145"/>
      <c r="D25" s="22"/>
      <c r="E25" s="22"/>
      <c r="F25" s="22"/>
      <c r="G25" s="22"/>
      <c r="H25" s="22"/>
      <c r="I25" s="22"/>
      <c r="J25" s="114"/>
    </row>
    <row r="26" spans="2:10" ht="93.75" customHeight="1">
      <c r="B26" s="258" t="s">
        <v>316</v>
      </c>
      <c r="C26" s="258"/>
      <c r="D26" s="258"/>
      <c r="E26" s="258"/>
      <c r="F26" s="258"/>
      <c r="G26" s="258"/>
      <c r="H26" s="258"/>
      <c r="I26" s="258"/>
      <c r="J26" s="114"/>
    </row>
    <row r="27" spans="2:10" ht="15.75">
      <c r="B27" s="106"/>
      <c r="C27" s="217"/>
      <c r="D27" s="217"/>
      <c r="E27" s="217"/>
      <c r="F27" s="217"/>
      <c r="G27" s="217"/>
      <c r="H27" s="217"/>
      <c r="I27" s="217"/>
      <c r="J27" s="125"/>
    </row>
    <row r="28" spans="1:2" ht="15.75">
      <c r="A28" s="104">
        <v>3</v>
      </c>
      <c r="B28" s="105" t="s">
        <v>274</v>
      </c>
    </row>
    <row r="29" ht="9.75" customHeight="1"/>
    <row r="30" spans="2:9" ht="38.25" customHeight="1">
      <c r="B30" s="259" t="s">
        <v>273</v>
      </c>
      <c r="C30" s="259"/>
      <c r="D30" s="259"/>
      <c r="E30" s="259"/>
      <c r="F30" s="259"/>
      <c r="G30" s="259"/>
      <c r="H30" s="259"/>
      <c r="I30" s="259"/>
    </row>
    <row r="31" ht="18" customHeight="1">
      <c r="F31" s="104"/>
    </row>
    <row r="32" spans="1:2" ht="15.75">
      <c r="A32" s="104">
        <v>4</v>
      </c>
      <c r="B32" s="105" t="s">
        <v>126</v>
      </c>
    </row>
    <row r="33" ht="9.75" customHeight="1"/>
    <row r="34" spans="2:10" ht="30.75" customHeight="1">
      <c r="B34" s="259" t="s">
        <v>202</v>
      </c>
      <c r="C34" s="260"/>
      <c r="D34" s="260"/>
      <c r="E34" s="260"/>
      <c r="F34" s="260"/>
      <c r="G34" s="260"/>
      <c r="H34" s="260"/>
      <c r="I34" s="260"/>
      <c r="J34" s="125"/>
    </row>
    <row r="35" spans="2:10" ht="18" customHeight="1">
      <c r="B35" s="143"/>
      <c r="C35" s="143"/>
      <c r="D35" s="143"/>
      <c r="E35" s="143"/>
      <c r="F35" s="143"/>
      <c r="G35" s="143"/>
      <c r="H35" s="143"/>
      <c r="I35" s="125"/>
      <c r="J35" s="125"/>
    </row>
    <row r="36" spans="1:2" ht="15.75">
      <c r="A36" s="104">
        <v>5</v>
      </c>
      <c r="B36" s="105" t="s">
        <v>127</v>
      </c>
    </row>
    <row r="37" ht="9.75" customHeight="1"/>
    <row r="38" spans="2:10" ht="30" customHeight="1">
      <c r="B38" s="259" t="s">
        <v>152</v>
      </c>
      <c r="C38" s="259"/>
      <c r="D38" s="259"/>
      <c r="E38" s="259"/>
      <c r="F38" s="259"/>
      <c r="G38" s="259"/>
      <c r="H38" s="259"/>
      <c r="I38" s="260"/>
      <c r="J38" s="137"/>
    </row>
    <row r="39" spans="3:6" ht="15.75">
      <c r="C39" s="149"/>
      <c r="D39" s="149"/>
      <c r="E39" s="9"/>
      <c r="F39" s="76"/>
    </row>
    <row r="40" spans="1:2" ht="15.75">
      <c r="A40" s="104">
        <v>6</v>
      </c>
      <c r="B40" s="105" t="s">
        <v>129</v>
      </c>
    </row>
    <row r="41" ht="9.75" customHeight="1"/>
    <row r="42" spans="2:10" ht="38.25" customHeight="1">
      <c r="B42" s="266" t="s">
        <v>319</v>
      </c>
      <c r="C42" s="266"/>
      <c r="D42" s="266"/>
      <c r="E42" s="266"/>
      <c r="F42" s="266"/>
      <c r="G42" s="266"/>
      <c r="H42" s="266"/>
      <c r="I42" s="267"/>
      <c r="J42" s="148"/>
    </row>
    <row r="43" spans="2:10" ht="15">
      <c r="B43" s="128"/>
      <c r="C43" s="128"/>
      <c r="D43" s="128"/>
      <c r="E43" s="128"/>
      <c r="F43" s="128"/>
      <c r="G43" s="128"/>
      <c r="H43" s="128"/>
      <c r="I43" s="148"/>
      <c r="J43" s="148"/>
    </row>
    <row r="44" spans="1:2" ht="15.75">
      <c r="A44" s="104">
        <v>7</v>
      </c>
      <c r="B44" s="105" t="s">
        <v>130</v>
      </c>
    </row>
    <row r="45" ht="9.75" customHeight="1"/>
    <row r="46" spans="2:10" ht="30.75" customHeight="1">
      <c r="B46" s="259" t="s">
        <v>14</v>
      </c>
      <c r="C46" s="259"/>
      <c r="D46" s="259"/>
      <c r="E46" s="259"/>
      <c r="F46" s="259"/>
      <c r="G46" s="259"/>
      <c r="H46" s="259"/>
      <c r="I46" s="267"/>
      <c r="J46" s="125"/>
    </row>
    <row r="47" spans="1:11" ht="18" customHeight="1">
      <c r="A47" s="104"/>
      <c r="B47" s="105"/>
      <c r="I47" s="36"/>
      <c r="K47" s="36"/>
    </row>
    <row r="48" spans="1:2" ht="15.75">
      <c r="A48" s="104">
        <v>8</v>
      </c>
      <c r="B48" s="105" t="s">
        <v>131</v>
      </c>
    </row>
    <row r="49" ht="9.75" customHeight="1"/>
    <row r="50" spans="2:10" ht="15" customHeight="1">
      <c r="B50" s="17" t="s">
        <v>234</v>
      </c>
      <c r="C50" s="127"/>
      <c r="D50" s="127"/>
      <c r="E50" s="127"/>
      <c r="F50" s="127"/>
      <c r="G50" s="127"/>
      <c r="H50" s="127"/>
      <c r="I50" s="127"/>
      <c r="J50" s="127"/>
    </row>
    <row r="51" ht="15.75" customHeight="1"/>
    <row r="52" spans="1:2" ht="15.75">
      <c r="A52" s="104">
        <v>9</v>
      </c>
      <c r="B52" s="105" t="s">
        <v>132</v>
      </c>
    </row>
    <row r="53" spans="4:9" ht="29.25" customHeight="1">
      <c r="D53" s="8"/>
      <c r="F53" s="44" t="s">
        <v>133</v>
      </c>
      <c r="G53" s="44" t="s">
        <v>134</v>
      </c>
      <c r="H53" s="8" t="s">
        <v>135</v>
      </c>
      <c r="I53" s="8" t="s">
        <v>103</v>
      </c>
    </row>
    <row r="54" spans="4:9" ht="15.75">
      <c r="D54" s="126"/>
      <c r="F54" s="151" t="s">
        <v>27</v>
      </c>
      <c r="G54" s="151" t="s">
        <v>27</v>
      </c>
      <c r="H54" s="126" t="s">
        <v>27</v>
      </c>
      <c r="I54" s="126" t="s">
        <v>27</v>
      </c>
    </row>
    <row r="55" spans="6:7" ht="9.75" customHeight="1">
      <c r="F55" s="36"/>
      <c r="G55" s="36"/>
    </row>
    <row r="56" spans="3:7" ht="15.75">
      <c r="C56" s="152" t="str">
        <f>+Equity!A10</f>
        <v>Three Months Financial Period Ended 30 June 2008</v>
      </c>
      <c r="F56" s="36"/>
      <c r="G56" s="36"/>
    </row>
    <row r="57" spans="6:8" ht="15">
      <c r="F57" s="36"/>
      <c r="G57" s="36"/>
      <c r="H57" s="153"/>
    </row>
    <row r="58" spans="3:11" ht="15">
      <c r="C58" s="17" t="s">
        <v>136</v>
      </c>
      <c r="D58" s="154"/>
      <c r="F58" s="130">
        <v>100928</v>
      </c>
      <c r="G58" s="130">
        <v>1093</v>
      </c>
      <c r="H58" s="31">
        <v>0</v>
      </c>
      <c r="I58" s="153">
        <f>SUM(F58:H58)</f>
        <v>102021</v>
      </c>
      <c r="J58" s="139"/>
      <c r="K58" s="139"/>
    </row>
    <row r="59" spans="3:9" ht="15">
      <c r="C59" s="17" t="s">
        <v>137</v>
      </c>
      <c r="D59" s="154"/>
      <c r="F59" s="129">
        <v>11349</v>
      </c>
      <c r="G59" s="129">
        <v>839</v>
      </c>
      <c r="H59" s="129">
        <v>-12188</v>
      </c>
      <c r="I59" s="31">
        <f>SUM(F59:H59)</f>
        <v>0</v>
      </c>
    </row>
    <row r="60" spans="3:9" ht="18.75" customHeight="1" thickBot="1">
      <c r="C60" s="114" t="s">
        <v>160</v>
      </c>
      <c r="D60" s="155"/>
      <c r="F60" s="119">
        <f>SUM(F58:F59)</f>
        <v>112277</v>
      </c>
      <c r="G60" s="119">
        <f>SUM(G58:G59)</f>
        <v>1932</v>
      </c>
      <c r="H60" s="119">
        <f>SUM(H58:H59)</f>
        <v>-12188</v>
      </c>
      <c r="I60" s="119">
        <f>SUM(I58:I59)</f>
        <v>102021</v>
      </c>
    </row>
    <row r="61" spans="4:9" ht="15">
      <c r="D61" s="155"/>
      <c r="F61" s="130"/>
      <c r="G61" s="130"/>
      <c r="H61" s="153"/>
      <c r="I61" s="153"/>
    </row>
    <row r="62" spans="3:10" ht="15">
      <c r="C62" s="17" t="s">
        <v>138</v>
      </c>
      <c r="D62" s="155"/>
      <c r="F62" s="130">
        <v>8238</v>
      </c>
      <c r="G62" s="130">
        <v>494</v>
      </c>
      <c r="H62" s="31">
        <v>-76</v>
      </c>
      <c r="I62" s="153">
        <f>SUM(F62:H62)</f>
        <v>8656</v>
      </c>
      <c r="J62" s="139"/>
    </row>
    <row r="63" spans="3:11" ht="15.75" customHeight="1">
      <c r="C63" s="17" t="s">
        <v>139</v>
      </c>
      <c r="D63" s="155"/>
      <c r="F63" s="155"/>
      <c r="G63" s="155"/>
      <c r="H63" s="155"/>
      <c r="I63" s="155">
        <v>-1254</v>
      </c>
      <c r="K63" s="155"/>
    </row>
    <row r="64" spans="3:11" ht="15.75" customHeight="1">
      <c r="C64" s="17" t="s">
        <v>140</v>
      </c>
      <c r="D64" s="155"/>
      <c r="F64" s="155"/>
      <c r="G64" s="155"/>
      <c r="H64" s="155"/>
      <c r="I64" s="155">
        <v>224</v>
      </c>
      <c r="K64" s="155"/>
    </row>
    <row r="65" spans="4:11" ht="12" customHeight="1">
      <c r="D65" s="155"/>
      <c r="F65" s="155"/>
      <c r="G65" s="155"/>
      <c r="H65" s="155"/>
      <c r="I65" s="28"/>
      <c r="K65" s="155"/>
    </row>
    <row r="66" spans="3:11" ht="18" customHeight="1" thickBot="1">
      <c r="C66" s="17" t="s">
        <v>128</v>
      </c>
      <c r="D66" s="155"/>
      <c r="F66" s="155"/>
      <c r="G66" s="155"/>
      <c r="H66" s="155"/>
      <c r="I66" s="156">
        <f>SUM(I62:I64)</f>
        <v>7626</v>
      </c>
      <c r="J66" s="153"/>
      <c r="K66" s="155"/>
    </row>
    <row r="67" spans="1:11" ht="15.75">
      <c r="A67" s="104"/>
      <c r="B67" s="105"/>
      <c r="I67" s="31">
        <f>+I66-'IS'!D25</f>
        <v>0</v>
      </c>
      <c r="K67" s="36"/>
    </row>
    <row r="68" spans="6:7" ht="9.75" customHeight="1">
      <c r="F68" s="36"/>
      <c r="G68" s="36"/>
    </row>
    <row r="69" spans="3:11" ht="15.75">
      <c r="C69" s="152" t="str">
        <f>+Equity!A37</f>
        <v>There Months Financial Period Ended 30 June 2007</v>
      </c>
      <c r="I69" s="36"/>
      <c r="K69" s="36"/>
    </row>
    <row r="70" spans="9:11" ht="15">
      <c r="I70" s="36"/>
      <c r="K70" s="157"/>
    </row>
    <row r="71" spans="3:11" ht="15.75">
      <c r="C71" s="17" t="s">
        <v>136</v>
      </c>
      <c r="D71" s="154"/>
      <c r="F71" s="130">
        <v>61252</v>
      </c>
      <c r="G71" s="130">
        <v>918</v>
      </c>
      <c r="H71" s="153">
        <v>0</v>
      </c>
      <c r="I71" s="153">
        <f>SUM(F71:H71)</f>
        <v>62170</v>
      </c>
      <c r="K71" s="44"/>
    </row>
    <row r="72" spans="3:11" ht="15.75">
      <c r="C72" s="17" t="s">
        <v>137</v>
      </c>
      <c r="D72" s="154"/>
      <c r="F72" s="129">
        <v>11261</v>
      </c>
      <c r="G72" s="129">
        <v>839</v>
      </c>
      <c r="H72" s="129">
        <v>-12100</v>
      </c>
      <c r="I72" s="129">
        <f>SUM(F72:H72)</f>
        <v>0</v>
      </c>
      <c r="K72" s="151"/>
    </row>
    <row r="73" spans="3:11" ht="18" customHeight="1" thickBot="1">
      <c r="C73" s="114" t="s">
        <v>141</v>
      </c>
      <c r="D73" s="158"/>
      <c r="E73" s="114"/>
      <c r="F73" s="119">
        <f>SUM(F71:F72)</f>
        <v>72513</v>
      </c>
      <c r="G73" s="119">
        <f>SUM(G71:G72)</f>
        <v>1757</v>
      </c>
      <c r="H73" s="119">
        <f>SUM(H71:H72)</f>
        <v>-12100</v>
      </c>
      <c r="I73" s="119">
        <f>SUM(I71:I72)</f>
        <v>62170</v>
      </c>
      <c r="K73" s="36"/>
    </row>
    <row r="74" spans="4:11" ht="12" customHeight="1">
      <c r="D74" s="155"/>
      <c r="F74" s="130"/>
      <c r="G74" s="130"/>
      <c r="H74" s="153"/>
      <c r="I74" s="153"/>
      <c r="K74" s="36"/>
    </row>
    <row r="75" spans="3:11" ht="15">
      <c r="C75" s="17" t="s">
        <v>138</v>
      </c>
      <c r="D75" s="155"/>
      <c r="F75" s="130">
        <v>-1032</v>
      </c>
      <c r="G75" s="130">
        <v>187</v>
      </c>
      <c r="H75" s="153">
        <v>0</v>
      </c>
      <c r="I75" s="153">
        <v>-845</v>
      </c>
      <c r="J75" s="153"/>
      <c r="K75" s="130"/>
    </row>
    <row r="76" spans="3:11" ht="15.75" customHeight="1">
      <c r="C76" s="17" t="s">
        <v>139</v>
      </c>
      <c r="D76" s="155"/>
      <c r="F76" s="155"/>
      <c r="G76" s="155"/>
      <c r="H76" s="155"/>
      <c r="I76" s="155">
        <v>-1220</v>
      </c>
      <c r="K76" s="155"/>
    </row>
    <row r="77" spans="3:11" ht="15.75" customHeight="1">
      <c r="C77" s="17" t="s">
        <v>140</v>
      </c>
      <c r="D77" s="155"/>
      <c r="F77" s="155"/>
      <c r="G77" s="155"/>
      <c r="H77" s="155"/>
      <c r="I77" s="155">
        <v>415</v>
      </c>
      <c r="K77" s="155"/>
    </row>
    <row r="78" spans="4:11" ht="12" customHeight="1">
      <c r="D78" s="155"/>
      <c r="F78" s="155"/>
      <c r="G78" s="155"/>
      <c r="H78" s="155"/>
      <c r="I78" s="28"/>
      <c r="K78" s="155"/>
    </row>
    <row r="79" spans="3:11" ht="18" customHeight="1" thickBot="1">
      <c r="C79" s="17" t="s">
        <v>154</v>
      </c>
      <c r="D79" s="155"/>
      <c r="F79" s="155"/>
      <c r="G79" s="155"/>
      <c r="H79" s="155"/>
      <c r="I79" s="156">
        <f>SUM(I75:I78)</f>
        <v>-1650</v>
      </c>
      <c r="J79" s="153"/>
      <c r="K79" s="155"/>
    </row>
    <row r="80" spans="4:11" ht="17.25" customHeight="1">
      <c r="D80" s="155"/>
      <c r="F80" s="155"/>
      <c r="G80" s="155"/>
      <c r="H80" s="155"/>
      <c r="I80" s="155">
        <f>+I79-'IS'!E25</f>
        <v>0</v>
      </c>
      <c r="J80" s="155"/>
      <c r="K80" s="155"/>
    </row>
    <row r="81" spans="1:12" ht="15.75">
      <c r="A81" s="104">
        <v>10</v>
      </c>
      <c r="B81" s="105" t="s">
        <v>142</v>
      </c>
      <c r="D81" s="159"/>
      <c r="E81" s="159"/>
      <c r="G81" s="159"/>
      <c r="H81" s="159"/>
      <c r="I81" s="159"/>
      <c r="K81" s="155"/>
      <c r="L81" s="155"/>
    </row>
    <row r="82" spans="11:12" ht="9.75" customHeight="1">
      <c r="K82" s="155"/>
      <c r="L82" s="155"/>
    </row>
    <row r="83" spans="2:10" ht="32.25" customHeight="1">
      <c r="B83" s="258" t="s">
        <v>15</v>
      </c>
      <c r="C83" s="258"/>
      <c r="D83" s="258"/>
      <c r="E83" s="258"/>
      <c r="F83" s="258"/>
      <c r="G83" s="258"/>
      <c r="H83" s="258"/>
      <c r="I83" s="258"/>
      <c r="J83" s="125"/>
    </row>
    <row r="84" spans="2:10" ht="15">
      <c r="B84" s="107"/>
      <c r="C84" s="107"/>
      <c r="D84" s="107"/>
      <c r="E84" s="107"/>
      <c r="F84" s="107"/>
      <c r="G84" s="107"/>
      <c r="H84" s="107"/>
      <c r="I84" s="107"/>
      <c r="J84" s="125"/>
    </row>
    <row r="85" spans="2:10" ht="11.25" customHeight="1">
      <c r="B85" s="107"/>
      <c r="C85" s="107"/>
      <c r="D85" s="107"/>
      <c r="E85" s="107"/>
      <c r="F85" s="107"/>
      <c r="G85" s="107"/>
      <c r="H85" s="107"/>
      <c r="I85" s="107"/>
      <c r="J85" s="125"/>
    </row>
    <row r="86" spans="1:2" ht="15.75">
      <c r="A86" s="104">
        <v>11</v>
      </c>
      <c r="B86" s="105" t="s">
        <v>143</v>
      </c>
    </row>
    <row r="87" spans="2:10" ht="9.75" customHeight="1">
      <c r="B87" s="108"/>
      <c r="C87" s="108"/>
      <c r="D87" s="108"/>
      <c r="E87" s="108"/>
      <c r="F87" s="108"/>
      <c r="G87" s="108"/>
      <c r="H87" s="108"/>
      <c r="I87" s="108"/>
      <c r="J87" s="108"/>
    </row>
    <row r="88" spans="2:9" ht="30" customHeight="1">
      <c r="B88" s="268" t="s">
        <v>235</v>
      </c>
      <c r="C88" s="268"/>
      <c r="D88" s="268"/>
      <c r="E88" s="268"/>
      <c r="F88" s="268"/>
      <c r="G88" s="268"/>
      <c r="H88" s="268"/>
      <c r="I88" s="268"/>
    </row>
    <row r="89" spans="3:9" ht="15.75" customHeight="1">
      <c r="C89" s="107"/>
      <c r="D89" s="107"/>
      <c r="E89" s="107"/>
      <c r="F89" s="107"/>
      <c r="G89" s="107"/>
      <c r="H89" s="107"/>
      <c r="I89" s="107"/>
    </row>
    <row r="90" spans="1:2" ht="15.75">
      <c r="A90" s="104">
        <v>12</v>
      </c>
      <c r="B90" s="105" t="s">
        <v>156</v>
      </c>
    </row>
    <row r="91" ht="9.75" customHeight="1"/>
    <row r="92" spans="2:9" ht="15">
      <c r="B92" s="268" t="s">
        <v>275</v>
      </c>
      <c r="C92" s="268"/>
      <c r="D92" s="268"/>
      <c r="E92" s="268"/>
      <c r="F92" s="268"/>
      <c r="G92" s="268"/>
      <c r="H92" s="268"/>
      <c r="I92" s="268"/>
    </row>
    <row r="94" spans="1:2" ht="15.75">
      <c r="A94" s="104">
        <v>13</v>
      </c>
      <c r="B94" s="105" t="s">
        <v>236</v>
      </c>
    </row>
    <row r="95" spans="1:2" ht="9.75" customHeight="1">
      <c r="A95" s="104"/>
      <c r="B95" s="105"/>
    </row>
    <row r="96" spans="2:9" ht="65.25" customHeight="1">
      <c r="B96" s="268" t="s">
        <v>276</v>
      </c>
      <c r="C96" s="268"/>
      <c r="D96" s="268"/>
      <c r="E96" s="268"/>
      <c r="F96" s="268"/>
      <c r="G96" s="268"/>
      <c r="H96" s="268"/>
      <c r="I96" s="268"/>
    </row>
    <row r="97" spans="2:9" ht="15">
      <c r="B97" s="142"/>
      <c r="C97" s="142"/>
      <c r="D97" s="142"/>
      <c r="E97" s="142"/>
      <c r="F97" s="142"/>
      <c r="G97" s="142"/>
      <c r="H97" s="142"/>
      <c r="I97" s="142"/>
    </row>
    <row r="98" spans="2:9" ht="15">
      <c r="B98" s="268" t="s">
        <v>277</v>
      </c>
      <c r="C98" s="268"/>
      <c r="D98" s="268"/>
      <c r="E98" s="268"/>
      <c r="F98" s="268"/>
      <c r="G98" s="268"/>
      <c r="H98" s="268"/>
      <c r="I98" s="268"/>
    </row>
    <row r="99" spans="2:9" ht="15">
      <c r="B99" s="142"/>
      <c r="C99" s="142"/>
      <c r="D99" s="142"/>
      <c r="E99" s="142"/>
      <c r="F99" s="142"/>
      <c r="G99" s="142"/>
      <c r="H99" s="142"/>
      <c r="I99" s="142"/>
    </row>
    <row r="100" spans="2:9" ht="30" customHeight="1">
      <c r="B100" s="268" t="s">
        <v>305</v>
      </c>
      <c r="C100" s="268"/>
      <c r="D100" s="268"/>
      <c r="E100" s="268"/>
      <c r="F100" s="268"/>
      <c r="G100" s="268"/>
      <c r="H100" s="268"/>
      <c r="I100" s="268"/>
    </row>
    <row r="101" spans="2:9" ht="15.75">
      <c r="B101" s="142"/>
      <c r="C101" s="142"/>
      <c r="D101" s="142"/>
      <c r="E101" s="142"/>
      <c r="F101" s="142"/>
      <c r="G101" s="142"/>
      <c r="H101" s="142"/>
      <c r="I101" s="126" t="s">
        <v>27</v>
      </c>
    </row>
    <row r="102" spans="2:9" ht="15.75">
      <c r="B102" s="102" t="s">
        <v>278</v>
      </c>
      <c r="C102" s="142"/>
      <c r="D102" s="142"/>
      <c r="E102" s="142"/>
      <c r="F102" s="142"/>
      <c r="G102" s="142"/>
      <c r="H102" s="142"/>
      <c r="I102" s="142"/>
    </row>
    <row r="103" spans="2:9" ht="15">
      <c r="B103" s="142"/>
      <c r="C103" s="108" t="s">
        <v>158</v>
      </c>
      <c r="D103" s="142"/>
      <c r="E103" s="142"/>
      <c r="F103" s="142"/>
      <c r="G103" s="142"/>
      <c r="H103" s="142"/>
      <c r="I103" s="218">
        <v>150</v>
      </c>
    </row>
    <row r="104" spans="2:9" ht="15">
      <c r="B104" s="108"/>
      <c r="C104" s="142"/>
      <c r="D104" s="142"/>
      <c r="E104" s="142"/>
      <c r="F104" s="142"/>
      <c r="G104" s="142"/>
      <c r="H104" s="142"/>
      <c r="I104" s="142"/>
    </row>
    <row r="105" spans="2:9" ht="15.75">
      <c r="B105" s="102" t="s">
        <v>279</v>
      </c>
      <c r="C105" s="108"/>
      <c r="D105" s="108"/>
      <c r="E105" s="108"/>
      <c r="F105" s="108"/>
      <c r="G105" s="108"/>
      <c r="H105" s="142"/>
      <c r="I105" s="142"/>
    </row>
    <row r="106" spans="2:9" ht="15">
      <c r="B106" s="108"/>
      <c r="C106" s="108" t="s">
        <v>159</v>
      </c>
      <c r="D106" s="108"/>
      <c r="E106" s="108"/>
      <c r="F106" s="108"/>
      <c r="G106" s="108"/>
      <c r="H106" s="142"/>
      <c r="I106" s="218">
        <v>-12</v>
      </c>
    </row>
    <row r="107" spans="2:9" ht="15">
      <c r="B107" s="108"/>
      <c r="C107" s="108"/>
      <c r="D107" s="108"/>
      <c r="E107" s="108"/>
      <c r="F107" s="108"/>
      <c r="G107" s="108"/>
      <c r="H107" s="142"/>
      <c r="I107" s="218"/>
    </row>
    <row r="108" spans="2:9" ht="15.75" thickBot="1">
      <c r="B108" s="108" t="s">
        <v>237</v>
      </c>
      <c r="C108" s="108"/>
      <c r="D108" s="108"/>
      <c r="E108" s="108"/>
      <c r="F108" s="108"/>
      <c r="G108" s="108"/>
      <c r="H108" s="142"/>
      <c r="I108" s="222">
        <f>SUM(I103:I107)</f>
        <v>138</v>
      </c>
    </row>
    <row r="109" spans="3:10" ht="16.5" thickTop="1">
      <c r="C109" s="147"/>
      <c r="D109" s="147"/>
      <c r="E109" s="46"/>
      <c r="F109" s="147"/>
      <c r="G109" s="147"/>
      <c r="H109" s="147"/>
      <c r="I109" s="218"/>
      <c r="J109" s="125"/>
    </row>
    <row r="110" spans="1:5" ht="15.75">
      <c r="A110" s="104">
        <v>14</v>
      </c>
      <c r="B110" s="105" t="s">
        <v>144</v>
      </c>
      <c r="C110" s="38"/>
      <c r="D110" s="38"/>
      <c r="E110" s="161"/>
    </row>
    <row r="112" spans="2:9" ht="15.75">
      <c r="B112" s="17" t="s">
        <v>238</v>
      </c>
      <c r="I112" s="104" t="s">
        <v>162</v>
      </c>
    </row>
    <row r="113" ht="15">
      <c r="I113" s="103"/>
    </row>
    <row r="114" spans="2:9" ht="15">
      <c r="B114" s="113" t="s">
        <v>280</v>
      </c>
      <c r="I114" s="210">
        <v>6.88</v>
      </c>
    </row>
    <row r="115" spans="2:9" ht="15.75" thickBot="1">
      <c r="B115" s="113" t="s">
        <v>281</v>
      </c>
      <c r="I115" s="195">
        <v>11.51</v>
      </c>
    </row>
    <row r="116" ht="15.75" thickTop="1"/>
    <row r="117" ht="15">
      <c r="B117" s="17" t="s">
        <v>239</v>
      </c>
    </row>
    <row r="119" spans="2:9" ht="15.75" thickBot="1">
      <c r="B119" s="113" t="s">
        <v>163</v>
      </c>
      <c r="I119" s="196">
        <v>1</v>
      </c>
    </row>
    <row r="120" spans="3:9" ht="15.75" thickTop="1">
      <c r="C120" s="113"/>
      <c r="I120" s="194"/>
    </row>
    <row r="121" spans="2:10" ht="15">
      <c r="B121" s="269" t="s">
        <v>157</v>
      </c>
      <c r="C121" s="269"/>
      <c r="D121" s="269"/>
      <c r="E121" s="269"/>
      <c r="F121" s="269"/>
      <c r="G121" s="269"/>
      <c r="H121" s="269"/>
      <c r="I121" s="269"/>
      <c r="J121" s="107"/>
    </row>
    <row r="122" spans="2:10" ht="18" customHeight="1">
      <c r="B122" s="147"/>
      <c r="C122" s="147"/>
      <c r="D122" s="147" t="s">
        <v>145</v>
      </c>
      <c r="E122" s="147"/>
      <c r="G122" s="147"/>
      <c r="H122" s="147"/>
      <c r="I122" s="147"/>
      <c r="J122" s="107"/>
    </row>
    <row r="123" spans="1:3" ht="15.75">
      <c r="A123" s="104">
        <v>15</v>
      </c>
      <c r="B123" s="105" t="s">
        <v>146</v>
      </c>
      <c r="C123" s="105"/>
    </row>
    <row r="124" ht="9.75" customHeight="1"/>
    <row r="125" spans="2:10" ht="38.25" customHeight="1">
      <c r="B125" s="268" t="s">
        <v>313</v>
      </c>
      <c r="C125" s="268"/>
      <c r="D125" s="268"/>
      <c r="E125" s="268"/>
      <c r="F125" s="268"/>
      <c r="G125" s="268"/>
      <c r="H125" s="268"/>
      <c r="I125" s="268"/>
      <c r="J125" s="162"/>
    </row>
    <row r="126" spans="2:10" ht="17.25" customHeight="1">
      <c r="B126" s="162"/>
      <c r="C126" s="162"/>
      <c r="D126" s="162"/>
      <c r="E126" s="162"/>
      <c r="F126" s="162"/>
      <c r="G126" s="162"/>
      <c r="H126" s="162"/>
      <c r="I126" s="126" t="s">
        <v>27</v>
      </c>
      <c r="J126" s="162"/>
    </row>
    <row r="127" spans="2:10" ht="17.25" customHeight="1">
      <c r="B127" s="162"/>
      <c r="C127" s="162"/>
      <c r="D127" s="162"/>
      <c r="E127" s="162"/>
      <c r="F127" s="162"/>
      <c r="G127" s="162"/>
      <c r="H127" s="162"/>
      <c r="I127" s="126"/>
      <c r="J127" s="162"/>
    </row>
    <row r="128" spans="2:10" ht="17.25" customHeight="1" thickBot="1">
      <c r="B128" s="162" t="s">
        <v>282</v>
      </c>
      <c r="D128" s="162"/>
      <c r="E128" s="162"/>
      <c r="F128" s="162"/>
      <c r="G128" s="162"/>
      <c r="H128" s="162"/>
      <c r="I128" s="219">
        <v>2500</v>
      </c>
      <c r="J128" s="162"/>
    </row>
    <row r="129" spans="2:10" ht="17.25" customHeight="1" thickTop="1">
      <c r="B129" s="162"/>
      <c r="C129" s="162"/>
      <c r="D129" s="162"/>
      <c r="E129" s="162"/>
      <c r="F129" s="162"/>
      <c r="G129" s="162"/>
      <c r="H129" s="162"/>
      <c r="I129" s="162"/>
      <c r="J129" s="162"/>
    </row>
    <row r="130" spans="2:10" ht="17.25" customHeight="1">
      <c r="B130" s="162"/>
      <c r="C130" s="162"/>
      <c r="D130" s="162"/>
      <c r="E130" s="162"/>
      <c r="F130" s="162"/>
      <c r="G130" s="162"/>
      <c r="H130" s="162"/>
      <c r="I130" s="162"/>
      <c r="J130" s="162"/>
    </row>
    <row r="131" spans="2:10" ht="17.25" customHeight="1">
      <c r="B131" s="162"/>
      <c r="C131" s="162"/>
      <c r="D131" s="162"/>
      <c r="E131" s="162"/>
      <c r="F131" s="162"/>
      <c r="G131" s="162"/>
      <c r="H131" s="162"/>
      <c r="I131" s="162"/>
      <c r="J131" s="162"/>
    </row>
    <row r="132" spans="2:10" ht="17.25" customHeight="1">
      <c r="B132" s="162"/>
      <c r="C132" s="162"/>
      <c r="D132" s="162"/>
      <c r="E132" s="162"/>
      <c r="F132" s="162"/>
      <c r="G132" s="162"/>
      <c r="H132" s="162"/>
      <c r="I132" s="162"/>
      <c r="J132" s="162"/>
    </row>
    <row r="133" spans="2:10" ht="17.25" customHeight="1">
      <c r="B133" s="162"/>
      <c r="C133" s="162"/>
      <c r="D133" s="162"/>
      <c r="E133" s="162"/>
      <c r="F133" s="162"/>
      <c r="G133" s="162"/>
      <c r="H133" s="162"/>
      <c r="I133" s="162"/>
      <c r="J133" s="162"/>
    </row>
    <row r="134" spans="2:10" ht="17.25" customHeight="1">
      <c r="B134" s="162"/>
      <c r="C134" s="162"/>
      <c r="D134" s="162"/>
      <c r="E134" s="162"/>
      <c r="F134" s="162"/>
      <c r="G134" s="162"/>
      <c r="H134" s="162"/>
      <c r="I134" s="162"/>
      <c r="J134" s="162"/>
    </row>
    <row r="135" spans="2:10" ht="17.25" customHeight="1">
      <c r="B135" s="162"/>
      <c r="C135" s="162"/>
      <c r="D135" s="162"/>
      <c r="E135" s="162"/>
      <c r="F135" s="162"/>
      <c r="G135" s="162"/>
      <c r="H135" s="162"/>
      <c r="I135" s="162"/>
      <c r="J135" s="162"/>
    </row>
    <row r="136" spans="2:10" ht="17.25" customHeight="1">
      <c r="B136" s="162"/>
      <c r="C136" s="162"/>
      <c r="D136" s="162"/>
      <c r="E136" s="162"/>
      <c r="F136" s="162"/>
      <c r="G136" s="162"/>
      <c r="H136" s="162"/>
      <c r="I136" s="162"/>
      <c r="J136" s="162"/>
    </row>
    <row r="137" spans="2:10" ht="17.25" customHeight="1">
      <c r="B137" s="162"/>
      <c r="C137" s="162"/>
      <c r="D137" s="162"/>
      <c r="E137" s="162"/>
      <c r="F137" s="162"/>
      <c r="G137" s="162"/>
      <c r="H137" s="162"/>
      <c r="I137" s="162"/>
      <c r="J137" s="162"/>
    </row>
    <row r="138" spans="2:10" ht="17.25" customHeight="1">
      <c r="B138" s="162"/>
      <c r="C138" s="162"/>
      <c r="D138" s="162"/>
      <c r="E138" s="162"/>
      <c r="F138" s="162"/>
      <c r="G138" s="162"/>
      <c r="H138" s="162"/>
      <c r="I138" s="162"/>
      <c r="J138" s="162"/>
    </row>
    <row r="139" spans="2:10" ht="17.25" customHeight="1">
      <c r="B139" s="162"/>
      <c r="C139" s="162"/>
      <c r="D139" s="162"/>
      <c r="E139" s="162"/>
      <c r="F139" s="162"/>
      <c r="G139" s="162"/>
      <c r="H139" s="162"/>
      <c r="I139" s="162"/>
      <c r="J139" s="162"/>
    </row>
    <row r="140" spans="2:10" ht="17.25" customHeight="1">
      <c r="B140" s="162"/>
      <c r="C140" s="162"/>
      <c r="D140" s="162"/>
      <c r="E140" s="162"/>
      <c r="F140" s="162"/>
      <c r="G140" s="162"/>
      <c r="H140" s="162"/>
      <c r="I140" s="162"/>
      <c r="J140" s="162"/>
    </row>
    <row r="141" spans="2:10" ht="17.25" customHeight="1">
      <c r="B141" s="162"/>
      <c r="C141" s="162"/>
      <c r="D141" s="162"/>
      <c r="E141" s="162"/>
      <c r="F141" s="162"/>
      <c r="G141" s="162"/>
      <c r="H141" s="162"/>
      <c r="I141" s="162"/>
      <c r="J141" s="162"/>
    </row>
    <row r="142" spans="2:10" ht="17.25" customHeight="1">
      <c r="B142" s="162"/>
      <c r="C142" s="162"/>
      <c r="D142" s="162"/>
      <c r="E142" s="162"/>
      <c r="F142" s="162"/>
      <c r="G142" s="162"/>
      <c r="H142" s="162"/>
      <c r="I142" s="162"/>
      <c r="J142" s="162"/>
    </row>
    <row r="143" spans="2:10" ht="17.25" customHeight="1">
      <c r="B143" s="162"/>
      <c r="C143" s="162"/>
      <c r="D143" s="162"/>
      <c r="E143" s="162"/>
      <c r="F143" s="162"/>
      <c r="G143" s="162"/>
      <c r="H143" s="162"/>
      <c r="I143" s="162"/>
      <c r="J143" s="162"/>
    </row>
    <row r="144" spans="2:10" ht="48.75" customHeight="1">
      <c r="B144" s="162"/>
      <c r="C144" s="162"/>
      <c r="D144" s="162"/>
      <c r="E144" s="7">
        <v>8</v>
      </c>
      <c r="F144" s="162"/>
      <c r="G144" s="162"/>
      <c r="H144" s="162"/>
      <c r="I144" s="162"/>
      <c r="J144" s="162"/>
    </row>
    <row r="145" spans="2:10" ht="17.25" customHeight="1">
      <c r="B145" s="162"/>
      <c r="C145" s="162"/>
      <c r="D145" s="162"/>
      <c r="E145" s="162"/>
      <c r="F145" s="162"/>
      <c r="G145" s="162"/>
      <c r="H145" s="162"/>
      <c r="I145" s="162"/>
      <c r="J145" s="162"/>
    </row>
    <row r="146" spans="2:10" ht="17.25" customHeight="1">
      <c r="B146" s="162"/>
      <c r="C146" s="162"/>
      <c r="D146" s="162"/>
      <c r="E146" s="162"/>
      <c r="F146" s="162"/>
      <c r="G146" s="162"/>
      <c r="H146" s="162"/>
      <c r="I146" s="162"/>
      <c r="J146" s="162"/>
    </row>
    <row r="147" spans="2:10" ht="17.25" customHeight="1">
      <c r="B147" s="162"/>
      <c r="C147" s="162"/>
      <c r="D147" s="162"/>
      <c r="E147" s="162"/>
      <c r="F147" s="162"/>
      <c r="G147" s="162"/>
      <c r="H147" s="162"/>
      <c r="I147" s="162"/>
      <c r="J147" s="162"/>
    </row>
    <row r="148" spans="2:10" ht="18" customHeight="1">
      <c r="B148" s="162"/>
      <c r="C148" s="162"/>
      <c r="D148" s="162"/>
      <c r="E148" s="162"/>
      <c r="F148" s="162"/>
      <c r="G148" s="162"/>
      <c r="H148" s="162"/>
      <c r="I148" s="162"/>
      <c r="J148" s="162"/>
    </row>
    <row r="149" spans="3:9" ht="18" customHeight="1">
      <c r="C149" s="114"/>
      <c r="G149" s="163"/>
      <c r="H149" s="163"/>
      <c r="I149" s="163"/>
    </row>
    <row r="150" spans="3:10" ht="18" customHeight="1">
      <c r="C150" s="147"/>
      <c r="D150" s="147"/>
      <c r="E150" s="46"/>
      <c r="F150" s="147"/>
      <c r="G150" s="147"/>
      <c r="H150" s="147"/>
      <c r="I150" s="147"/>
      <c r="J150" s="125"/>
    </row>
    <row r="151" ht="18" customHeight="1">
      <c r="I151" s="36"/>
    </row>
    <row r="152" ht="15">
      <c r="I152" s="36"/>
    </row>
    <row r="153" ht="15">
      <c r="C153" s="164"/>
    </row>
    <row r="342" ht="12.75" customHeight="1"/>
  </sheetData>
  <mergeCells count="20">
    <mergeCell ref="B125:I125"/>
    <mergeCell ref="B121:I121"/>
    <mergeCell ref="B88:I88"/>
    <mergeCell ref="B96:I96"/>
    <mergeCell ref="B46:I46"/>
    <mergeCell ref="B83:I83"/>
    <mergeCell ref="B100:I100"/>
    <mergeCell ref="B92:I92"/>
    <mergeCell ref="B98:I98"/>
    <mergeCell ref="B26:I26"/>
    <mergeCell ref="B42:I42"/>
    <mergeCell ref="B30:I30"/>
    <mergeCell ref="B34:I34"/>
    <mergeCell ref="B38:I38"/>
    <mergeCell ref="B24:I24"/>
    <mergeCell ref="B8:I8"/>
    <mergeCell ref="B10:I10"/>
    <mergeCell ref="B12:I12"/>
    <mergeCell ref="B14:I14"/>
    <mergeCell ref="D16:I16"/>
  </mergeCells>
  <printOptions/>
  <pageMargins left="0.7480314960629921" right="0.7480314960629921" top="0.46" bottom="0.55" header="0.29" footer="0.31"/>
  <pageSetup cellComments="asDisplayed" firstPageNumber="6" useFirstPageNumber="1" fitToHeight="0" fitToWidth="1" horizontalDpi="600" verticalDpi="600" orientation="portrait" paperSize="9" scale="65" r:id="rId1"/>
  <headerFooter alignWithMargins="0">
    <oddFooter>&amp;C&amp;P</oddFooter>
  </headerFooter>
  <rowBreaks count="2" manualBreakCount="2">
    <brk id="51" max="8" man="1"/>
    <brk id="109" max="8" man="1"/>
  </rowBreaks>
</worksheet>
</file>

<file path=xl/worksheets/sheet6.xml><?xml version="1.0" encoding="utf-8"?>
<worksheet xmlns="http://schemas.openxmlformats.org/spreadsheetml/2006/main" xmlns:r="http://schemas.openxmlformats.org/officeDocument/2006/relationships">
  <sheetPr>
    <pageSetUpPr fitToPage="1"/>
  </sheetPr>
  <dimension ref="A1:BY162"/>
  <sheetViews>
    <sheetView tabSelected="1" zoomScale="75" zoomScaleNormal="75" zoomScaleSheetLayoutView="75" workbookViewId="0" topLeftCell="A1">
      <selection activeCell="D17" sqref="D17"/>
    </sheetView>
  </sheetViews>
  <sheetFormatPr defaultColWidth="9.140625" defaultRowHeight="12.75"/>
  <cols>
    <col min="1" max="1" width="5.00390625" style="103" customWidth="1"/>
    <col min="2" max="2" width="4.57421875" style="17" customWidth="1"/>
    <col min="3" max="3" width="28.57421875" style="17" customWidth="1"/>
    <col min="4" max="4" width="13.28125" style="17" customWidth="1"/>
    <col min="5" max="5" width="15.421875" style="17" customWidth="1"/>
    <col min="6" max="6" width="16.7109375" style="17" customWidth="1"/>
    <col min="7" max="7" width="17.421875" style="17" customWidth="1"/>
    <col min="8" max="8" width="19.140625" style="17" customWidth="1"/>
    <col min="9" max="9" width="18.140625" style="17" customWidth="1"/>
    <col min="10" max="10" width="10.57421875" style="17" bestFit="1" customWidth="1"/>
    <col min="11" max="11" width="8.57421875" style="17" customWidth="1"/>
    <col min="12" max="16384" width="9.140625" style="17" customWidth="1"/>
  </cols>
  <sheetData>
    <row r="1" ht="15.75">
      <c r="A1" s="102" t="s">
        <v>80</v>
      </c>
    </row>
    <row r="2" ht="9" customHeight="1">
      <c r="A2" s="102"/>
    </row>
    <row r="3" ht="15.75">
      <c r="A3" s="102" t="s">
        <v>81</v>
      </c>
    </row>
    <row r="4" ht="15.75">
      <c r="A4" s="102" t="s">
        <v>221</v>
      </c>
    </row>
    <row r="5" ht="18" customHeight="1"/>
    <row r="6" spans="1:2" ht="15.75">
      <c r="A6" s="104">
        <v>1</v>
      </c>
      <c r="B6" s="105" t="s">
        <v>82</v>
      </c>
    </row>
    <row r="7" ht="9.75" customHeight="1"/>
    <row r="8" spans="2:9" ht="33.75" customHeight="1">
      <c r="B8" s="258" t="s">
        <v>317</v>
      </c>
      <c r="C8" s="258"/>
      <c r="D8" s="258"/>
      <c r="E8" s="258"/>
      <c r="F8" s="258"/>
      <c r="G8" s="258"/>
      <c r="H8" s="258"/>
      <c r="I8" s="258"/>
    </row>
    <row r="9" ht="8.25" customHeight="1"/>
    <row r="10" spans="2:9" ht="62.25" customHeight="1">
      <c r="B10" s="258" t="s">
        <v>318</v>
      </c>
      <c r="C10" s="258"/>
      <c r="D10" s="258"/>
      <c r="E10" s="258"/>
      <c r="F10" s="258"/>
      <c r="G10" s="258"/>
      <c r="H10" s="258"/>
      <c r="I10" s="258"/>
    </row>
    <row r="11" spans="1:15" s="171" customFormat="1" ht="16.5" customHeight="1">
      <c r="A11" s="170"/>
      <c r="B11" s="172"/>
      <c r="C11" s="172"/>
      <c r="D11" s="172"/>
      <c r="E11" s="172"/>
      <c r="F11" s="172"/>
      <c r="G11" s="172"/>
      <c r="H11" s="172"/>
      <c r="I11" s="172"/>
      <c r="J11" s="172"/>
      <c r="K11" s="172"/>
      <c r="L11" s="172"/>
      <c r="M11" s="172"/>
      <c r="N11" s="172"/>
      <c r="O11" s="173"/>
    </row>
    <row r="12" spans="1:2" ht="15.75">
      <c r="A12" s="104">
        <v>2</v>
      </c>
      <c r="B12" s="105" t="s">
        <v>83</v>
      </c>
    </row>
    <row r="13" ht="9.75" customHeight="1"/>
    <row r="14" spans="8:9" ht="15.75">
      <c r="H14" s="104" t="s">
        <v>84</v>
      </c>
      <c r="I14" s="104" t="s">
        <v>84</v>
      </c>
    </row>
    <row r="15" spans="8:9" ht="15.75">
      <c r="H15" s="104" t="s">
        <v>85</v>
      </c>
      <c r="I15" s="104" t="s">
        <v>85</v>
      </c>
    </row>
    <row r="16" spans="8:9" ht="15.75">
      <c r="H16" s="104" t="s">
        <v>207</v>
      </c>
      <c r="I16" s="104" t="s">
        <v>222</v>
      </c>
    </row>
    <row r="17" spans="8:9" ht="15.75">
      <c r="H17" s="104" t="s">
        <v>27</v>
      </c>
      <c r="I17" s="104" t="s">
        <v>27</v>
      </c>
    </row>
    <row r="18" ht="12" customHeight="1"/>
    <row r="19" spans="2:9" ht="18" customHeight="1" thickBot="1">
      <c r="B19" s="17" t="s">
        <v>155</v>
      </c>
      <c r="H19" s="110">
        <f>+'IS'!B25</f>
        <v>7626</v>
      </c>
      <c r="I19" s="110">
        <v>-5786</v>
      </c>
    </row>
    <row r="21" spans="2:9" ht="35.25" customHeight="1">
      <c r="B21" s="258" t="s">
        <v>283</v>
      </c>
      <c r="C21" s="258"/>
      <c r="D21" s="258"/>
      <c r="E21" s="258"/>
      <c r="F21" s="258"/>
      <c r="G21" s="258"/>
      <c r="H21" s="258"/>
      <c r="I21" s="258"/>
    </row>
    <row r="22" spans="2:9" ht="9" customHeight="1">
      <c r="B22" s="125"/>
      <c r="C22" s="125"/>
      <c r="D22" s="125"/>
      <c r="E22" s="125"/>
      <c r="F22" s="125"/>
      <c r="G22" s="125"/>
      <c r="H22" s="125"/>
      <c r="I22" s="125"/>
    </row>
    <row r="23" spans="2:9" ht="24" customHeight="1">
      <c r="B23" s="125" t="s">
        <v>203</v>
      </c>
      <c r="C23" s="269" t="s">
        <v>284</v>
      </c>
      <c r="D23" s="269"/>
      <c r="E23" s="269"/>
      <c r="F23" s="269"/>
      <c r="G23" s="269"/>
      <c r="H23" s="269"/>
      <c r="I23" s="269"/>
    </row>
    <row r="24" spans="2:9" ht="6.75" customHeight="1">
      <c r="B24" s="125"/>
      <c r="C24" s="125"/>
      <c r="D24" s="125"/>
      <c r="E24" s="125"/>
      <c r="F24" s="125"/>
      <c r="G24" s="125"/>
      <c r="H24" s="125"/>
      <c r="I24" s="125"/>
    </row>
    <row r="25" spans="2:9" ht="49.5" customHeight="1">
      <c r="B25" s="125" t="s">
        <v>204</v>
      </c>
      <c r="C25" s="258" t="s">
        <v>285</v>
      </c>
      <c r="D25" s="258"/>
      <c r="E25" s="258"/>
      <c r="F25" s="258"/>
      <c r="G25" s="258"/>
      <c r="H25" s="258"/>
      <c r="I25" s="258"/>
    </row>
    <row r="26" ht="17.25" customHeight="1"/>
    <row r="27" spans="1:2" ht="15.75">
      <c r="A27" s="104">
        <v>3</v>
      </c>
      <c r="B27" s="105" t="s">
        <v>86</v>
      </c>
    </row>
    <row r="28" ht="10.5" customHeight="1"/>
    <row r="29" spans="2:9" ht="15">
      <c r="B29" s="271" t="s">
        <v>240</v>
      </c>
      <c r="C29" s="258"/>
      <c r="D29" s="258"/>
      <c r="E29" s="258"/>
      <c r="F29" s="258"/>
      <c r="G29" s="258"/>
      <c r="H29" s="258"/>
      <c r="I29" s="258"/>
    </row>
    <row r="30" spans="2:9" ht="17.25" customHeight="1">
      <c r="B30" s="111"/>
      <c r="C30" s="107"/>
      <c r="D30" s="107"/>
      <c r="E30" s="107"/>
      <c r="F30" s="107"/>
      <c r="G30" s="107"/>
      <c r="H30" s="107"/>
      <c r="I30" s="107"/>
    </row>
    <row r="31" spans="1:2" ht="15.75">
      <c r="A31" s="104">
        <v>4</v>
      </c>
      <c r="B31" s="105" t="s">
        <v>87</v>
      </c>
    </row>
    <row r="32" ht="11.25" customHeight="1"/>
    <row r="33" ht="15">
      <c r="B33" s="17" t="s">
        <v>88</v>
      </c>
    </row>
    <row r="34" ht="16.5" customHeight="1"/>
    <row r="35" spans="1:2" ht="15.75">
      <c r="A35" s="104">
        <v>5</v>
      </c>
      <c r="B35" s="105" t="s">
        <v>226</v>
      </c>
    </row>
    <row r="36" spans="1:9" ht="15.75">
      <c r="A36" s="17"/>
      <c r="G36" s="112" t="s">
        <v>89</v>
      </c>
      <c r="I36" s="112" t="s">
        <v>89</v>
      </c>
    </row>
    <row r="37" spans="6:9" ht="15.75">
      <c r="F37" s="104" t="s">
        <v>90</v>
      </c>
      <c r="G37" s="104" t="s">
        <v>91</v>
      </c>
      <c r="H37" s="69" t="s">
        <v>92</v>
      </c>
      <c r="I37" s="112" t="s">
        <v>91</v>
      </c>
    </row>
    <row r="38" spans="6:9" ht="15.75">
      <c r="F38" s="104" t="s">
        <v>93</v>
      </c>
      <c r="G38" s="104" t="s">
        <v>93</v>
      </c>
      <c r="H38" s="112" t="s">
        <v>223</v>
      </c>
      <c r="I38" s="112" t="s">
        <v>94</v>
      </c>
    </row>
    <row r="39" spans="6:9" ht="15.75">
      <c r="F39" s="6" t="str">
        <f>+'IS'!B10</f>
        <v>30.06.2008</v>
      </c>
      <c r="G39" s="6" t="str">
        <f>+'IS'!C10</f>
        <v>30.06.2007</v>
      </c>
      <c r="H39" s="6" t="str">
        <f>+F39</f>
        <v>30.06.2008</v>
      </c>
      <c r="I39" s="6" t="str">
        <f>+G39</f>
        <v>30.06.2007</v>
      </c>
    </row>
    <row r="40" spans="6:9" ht="15.75">
      <c r="F40" s="104" t="s">
        <v>27</v>
      </c>
      <c r="G40" s="104" t="s">
        <v>27</v>
      </c>
      <c r="H40" s="104" t="s">
        <v>27</v>
      </c>
      <c r="I40" s="104" t="s">
        <v>27</v>
      </c>
    </row>
    <row r="41" spans="2:9" ht="15">
      <c r="B41" s="17" t="s">
        <v>95</v>
      </c>
      <c r="G41" s="31"/>
      <c r="I41" s="31"/>
    </row>
    <row r="42" spans="2:9" ht="15">
      <c r="B42" s="113"/>
      <c r="C42" s="113" t="s">
        <v>224</v>
      </c>
      <c r="F42" s="31">
        <v>2361</v>
      </c>
      <c r="G42" s="31">
        <v>848</v>
      </c>
      <c r="H42" s="53">
        <f>+F42</f>
        <v>2361</v>
      </c>
      <c r="I42" s="31">
        <f>+G42</f>
        <v>848</v>
      </c>
    </row>
    <row r="43" spans="1:9" s="114" customFormat="1" ht="12" customHeight="1">
      <c r="A43" s="12"/>
      <c r="C43" s="115"/>
      <c r="F43" s="116"/>
      <c r="G43" s="116"/>
      <c r="H43" s="116"/>
      <c r="I43" s="116"/>
    </row>
    <row r="44" spans="2:9" ht="15.75" customHeight="1">
      <c r="B44" s="114" t="s">
        <v>96</v>
      </c>
      <c r="F44" s="31"/>
      <c r="G44" s="31"/>
      <c r="I44" s="31"/>
    </row>
    <row r="45" spans="3:9" ht="15">
      <c r="C45" s="113" t="s">
        <v>161</v>
      </c>
      <c r="F45" s="53">
        <v>40</v>
      </c>
      <c r="G45" s="53">
        <v>0</v>
      </c>
      <c r="H45" s="53">
        <f>+F45</f>
        <v>40</v>
      </c>
      <c r="I45" s="53">
        <f>+G45</f>
        <v>0</v>
      </c>
    </row>
    <row r="46" spans="6:9" ht="9.75" customHeight="1">
      <c r="F46" s="56"/>
      <c r="G46" s="56"/>
      <c r="H46" s="118"/>
      <c r="I46" s="56"/>
    </row>
    <row r="47" spans="1:9" s="114" customFormat="1" ht="18.75" customHeight="1" thickBot="1">
      <c r="A47" s="12"/>
      <c r="F47" s="119">
        <f>SUM(F42:F46)</f>
        <v>2401</v>
      </c>
      <c r="G47" s="119">
        <f>SUM(G42:G46)</f>
        <v>848</v>
      </c>
      <c r="H47" s="119">
        <f>SUM(H42:H46)</f>
        <v>2401</v>
      </c>
      <c r="I47" s="119">
        <f>SUM(I42:I46)</f>
        <v>848</v>
      </c>
    </row>
    <row r="48" spans="6:9" ht="15">
      <c r="F48" s="118"/>
      <c r="G48" s="118"/>
      <c r="H48" s="118"/>
      <c r="I48" s="118"/>
    </row>
    <row r="49" spans="2:9" ht="48" customHeight="1">
      <c r="B49" s="258" t="s">
        <v>241</v>
      </c>
      <c r="C49" s="258"/>
      <c r="D49" s="258"/>
      <c r="E49" s="258"/>
      <c r="F49" s="258"/>
      <c r="G49" s="258"/>
      <c r="H49" s="258"/>
      <c r="I49" s="258"/>
    </row>
    <row r="50" ht="16.5" customHeight="1">
      <c r="E50" s="2"/>
    </row>
    <row r="51" spans="1:2" ht="15.75">
      <c r="A51" s="104">
        <v>6</v>
      </c>
      <c r="B51" s="105" t="s">
        <v>97</v>
      </c>
    </row>
    <row r="52" ht="9.75" customHeight="1"/>
    <row r="53" spans="2:9" ht="15">
      <c r="B53" s="258" t="s">
        <v>164</v>
      </c>
      <c r="C53" s="258"/>
      <c r="D53" s="258"/>
      <c r="E53" s="258"/>
      <c r="F53" s="258"/>
      <c r="G53" s="258"/>
      <c r="H53" s="258"/>
      <c r="I53" s="258"/>
    </row>
    <row r="54" spans="2:9" ht="15">
      <c r="B54" s="107"/>
      <c r="C54" s="107"/>
      <c r="D54" s="107"/>
      <c r="E54" s="107"/>
      <c r="F54" s="107"/>
      <c r="G54" s="107"/>
      <c r="H54" s="107"/>
      <c r="I54" s="107"/>
    </row>
    <row r="55" spans="2:9" ht="49.5" customHeight="1">
      <c r="B55" s="107" t="s">
        <v>119</v>
      </c>
      <c r="C55" s="273" t="s">
        <v>165</v>
      </c>
      <c r="D55" s="273"/>
      <c r="E55" s="273"/>
      <c r="F55" s="273"/>
      <c r="G55" s="273"/>
      <c r="H55" s="273"/>
      <c r="I55" s="273"/>
    </row>
    <row r="56" spans="2:9" ht="15">
      <c r="B56" s="107"/>
      <c r="C56" s="107"/>
      <c r="D56" s="107"/>
      <c r="E56" s="107"/>
      <c r="F56" s="107"/>
      <c r="G56" s="107"/>
      <c r="H56" s="107"/>
      <c r="I56" s="107"/>
    </row>
    <row r="57" spans="2:9" ht="48" customHeight="1">
      <c r="B57" s="107" t="s">
        <v>121</v>
      </c>
      <c r="C57" s="258" t="s">
        <v>166</v>
      </c>
      <c r="D57" s="258"/>
      <c r="E57" s="258"/>
      <c r="F57" s="258"/>
      <c r="G57" s="258"/>
      <c r="H57" s="258"/>
      <c r="I57" s="258"/>
    </row>
    <row r="58" spans="2:9" ht="15">
      <c r="B58" s="107"/>
      <c r="C58" s="107"/>
      <c r="D58" s="107"/>
      <c r="E58" s="107"/>
      <c r="F58" s="107"/>
      <c r="G58" s="107"/>
      <c r="H58" s="107"/>
      <c r="I58" s="107"/>
    </row>
    <row r="59" spans="1:2" ht="21" customHeight="1">
      <c r="A59" s="9">
        <v>7</v>
      </c>
      <c r="B59" s="2" t="s">
        <v>98</v>
      </c>
    </row>
    <row r="60" spans="1:2" ht="9.75" customHeight="1">
      <c r="A60" s="104"/>
      <c r="B60" s="105"/>
    </row>
    <row r="61" spans="1:2" ht="15.75">
      <c r="A61" s="104"/>
      <c r="B61" s="17" t="s">
        <v>286</v>
      </c>
    </row>
    <row r="62" spans="1:9" ht="15.75">
      <c r="A62" s="104"/>
      <c r="I62" s="104" t="s">
        <v>252</v>
      </c>
    </row>
    <row r="63" spans="8:9" ht="15.75">
      <c r="H63" s="89" t="s">
        <v>99</v>
      </c>
      <c r="I63" s="89" t="s">
        <v>253</v>
      </c>
    </row>
    <row r="64" spans="1:9" s="114" customFormat="1" ht="18" customHeight="1">
      <c r="A64" s="12"/>
      <c r="H64" s="6" t="str">
        <f>+'IS'!B10</f>
        <v>30.06.2008</v>
      </c>
      <c r="I64" s="6" t="str">
        <f>+'IS'!B10</f>
        <v>30.06.2008</v>
      </c>
    </row>
    <row r="65" spans="8:9" ht="15.75">
      <c r="H65" s="104" t="s">
        <v>27</v>
      </c>
      <c r="I65" s="104" t="s">
        <v>27</v>
      </c>
    </row>
    <row r="67" spans="2:9" ht="15">
      <c r="B67" s="17" t="s">
        <v>100</v>
      </c>
      <c r="H67" s="31">
        <v>750</v>
      </c>
      <c r="I67" s="31">
        <f>+H67</f>
        <v>750</v>
      </c>
    </row>
    <row r="68" spans="1:9" s="121" customFormat="1" ht="18" customHeight="1" thickBot="1">
      <c r="A68" s="120"/>
      <c r="B68" s="121" t="s">
        <v>153</v>
      </c>
      <c r="H68" s="122">
        <v>0</v>
      </c>
      <c r="I68" s="122">
        <f>+H68</f>
        <v>0</v>
      </c>
    </row>
    <row r="69" spans="1:2" ht="15.75">
      <c r="A69" s="104"/>
      <c r="B69" s="105"/>
    </row>
    <row r="70" spans="1:2" ht="15.75">
      <c r="A70" s="104"/>
      <c r="B70" s="17" t="s">
        <v>287</v>
      </c>
    </row>
    <row r="71" ht="15" customHeight="1"/>
    <row r="72" spans="3:9" ht="15.75">
      <c r="C72" s="105"/>
      <c r="D72" s="105"/>
      <c r="G72" s="104" t="s">
        <v>101</v>
      </c>
      <c r="H72" s="104" t="s">
        <v>102</v>
      </c>
      <c r="I72" s="104" t="s">
        <v>103</v>
      </c>
    </row>
    <row r="73" spans="7:9" ht="15.75">
      <c r="G73" s="104" t="s">
        <v>27</v>
      </c>
      <c r="H73" s="104" t="s">
        <v>27</v>
      </c>
      <c r="I73" s="104" t="s">
        <v>27</v>
      </c>
    </row>
    <row r="74" ht="15">
      <c r="B74" s="17" t="s">
        <v>104</v>
      </c>
    </row>
    <row r="75" spans="2:9" ht="15">
      <c r="B75" s="113" t="s">
        <v>105</v>
      </c>
      <c r="G75" s="17">
        <v>6504</v>
      </c>
      <c r="H75" s="17">
        <v>8300</v>
      </c>
      <c r="I75" s="17">
        <f>SUM(G75:H75)</f>
        <v>14804</v>
      </c>
    </row>
    <row r="76" spans="2:9" ht="15">
      <c r="B76" s="113" t="s">
        <v>106</v>
      </c>
      <c r="G76" s="17">
        <v>161</v>
      </c>
      <c r="H76" s="118">
        <v>0</v>
      </c>
      <c r="I76" s="17">
        <f>SUM(G76:H76)</f>
        <v>161</v>
      </c>
    </row>
    <row r="77" spans="7:9" ht="18.75" customHeight="1" thickBot="1">
      <c r="G77" s="123">
        <f>SUM(G75:G76)</f>
        <v>6665</v>
      </c>
      <c r="H77" s="123">
        <f>SUM(H75:H76)</f>
        <v>8300</v>
      </c>
      <c r="I77" s="123">
        <f>SUM(I75:I76)</f>
        <v>14965</v>
      </c>
    </row>
    <row r="78" ht="15.75" thickTop="1"/>
    <row r="79" spans="2:9" ht="15">
      <c r="B79" s="17" t="s">
        <v>107</v>
      </c>
      <c r="I79" s="31"/>
    </row>
    <row r="80" spans="2:9" ht="15">
      <c r="B80" s="113" t="s">
        <v>105</v>
      </c>
      <c r="G80" s="17">
        <v>4642</v>
      </c>
      <c r="H80" s="17">
        <v>3877</v>
      </c>
      <c r="I80" s="17">
        <f>SUM(G80:H80)</f>
        <v>8519</v>
      </c>
    </row>
    <row r="81" spans="2:9" ht="15">
      <c r="B81" s="113" t="s">
        <v>106</v>
      </c>
      <c r="G81" s="17">
        <v>161</v>
      </c>
      <c r="H81" s="118">
        <v>0</v>
      </c>
      <c r="I81" s="17">
        <f>SUM(G81:H81)</f>
        <v>161</v>
      </c>
    </row>
    <row r="82" spans="7:9" ht="18.75" customHeight="1" thickBot="1">
      <c r="G82" s="123">
        <f>SUM(G80:G81)</f>
        <v>4803</v>
      </c>
      <c r="H82" s="123">
        <f>SUM(H80:H81)</f>
        <v>3877</v>
      </c>
      <c r="I82" s="123">
        <f>SUM(I80:I81)</f>
        <v>8680</v>
      </c>
    </row>
    <row r="83" ht="15.75" thickTop="1">
      <c r="I83" s="31"/>
    </row>
    <row r="84" spans="2:9" ht="15">
      <c r="B84" s="17" t="s">
        <v>108</v>
      </c>
      <c r="I84" s="31"/>
    </row>
    <row r="85" spans="2:9" ht="15.75" thickBot="1">
      <c r="B85" s="113" t="s">
        <v>105</v>
      </c>
      <c r="G85" s="124">
        <v>3485</v>
      </c>
      <c r="H85" s="124">
        <v>3877</v>
      </c>
      <c r="I85" s="124">
        <f>SUM(G85:H85)</f>
        <v>7362</v>
      </c>
    </row>
    <row r="86" spans="7:9" ht="15.75" thickTop="1">
      <c r="G86" s="36"/>
      <c r="H86" s="36"/>
      <c r="I86" s="53"/>
    </row>
    <row r="87" spans="1:2" ht="15.75">
      <c r="A87" s="104">
        <v>8</v>
      </c>
      <c r="B87" s="105" t="s">
        <v>109</v>
      </c>
    </row>
    <row r="88" spans="1:2" ht="9.75" customHeight="1">
      <c r="A88" s="104"/>
      <c r="B88" s="105"/>
    </row>
    <row r="89" spans="2:10" ht="15">
      <c r="B89" s="258" t="s">
        <v>242</v>
      </c>
      <c r="C89" s="258"/>
      <c r="D89" s="258"/>
      <c r="E89" s="258"/>
      <c r="F89" s="258"/>
      <c r="G89" s="258"/>
      <c r="H89" s="258"/>
      <c r="I89" s="258"/>
      <c r="J89" s="125"/>
    </row>
    <row r="90" spans="2:10" ht="15.75">
      <c r="B90" s="107"/>
      <c r="C90" s="107"/>
      <c r="D90" s="107"/>
      <c r="E90" s="107"/>
      <c r="F90" s="107"/>
      <c r="G90" s="107"/>
      <c r="H90" s="126"/>
      <c r="I90" s="107"/>
      <c r="J90" s="127"/>
    </row>
    <row r="91" spans="1:2" ht="15.75">
      <c r="A91" s="104">
        <v>9</v>
      </c>
      <c r="B91" s="105" t="s">
        <v>110</v>
      </c>
    </row>
    <row r="93" spans="2:9" ht="15.75">
      <c r="B93" s="17" t="s">
        <v>306</v>
      </c>
      <c r="G93" s="193"/>
      <c r="H93" s="193"/>
      <c r="I93" s="104"/>
    </row>
    <row r="94" spans="7:9" ht="15.75">
      <c r="G94" s="223"/>
      <c r="H94" s="193"/>
      <c r="I94" s="104" t="s">
        <v>27</v>
      </c>
    </row>
    <row r="95" spans="7:10" ht="15.75">
      <c r="G95" s="223"/>
      <c r="H95" s="193"/>
      <c r="I95" s="193"/>
      <c r="J95" s="36"/>
    </row>
    <row r="96" spans="2:9" ht="15.75">
      <c r="B96" s="17" t="s">
        <v>16</v>
      </c>
      <c r="C96" s="114" t="s">
        <v>288</v>
      </c>
      <c r="G96" s="223"/>
      <c r="H96" s="193"/>
      <c r="I96" s="193"/>
    </row>
    <row r="97" spans="3:9" ht="15">
      <c r="C97" s="114" t="s">
        <v>289</v>
      </c>
      <c r="G97" s="53"/>
      <c r="H97" s="53"/>
      <c r="I97" s="53">
        <v>4121</v>
      </c>
    </row>
    <row r="98" spans="3:9" ht="15">
      <c r="C98" s="114" t="s">
        <v>290</v>
      </c>
      <c r="G98" s="53"/>
      <c r="H98" s="53"/>
      <c r="I98" s="56">
        <v>95404</v>
      </c>
    </row>
    <row r="99" spans="3:9" ht="18" customHeight="1">
      <c r="C99" s="114"/>
      <c r="G99" s="53"/>
      <c r="H99" s="163"/>
      <c r="I99" s="163">
        <f>SUM(I97:I98)</f>
        <v>99525</v>
      </c>
    </row>
    <row r="100" spans="3:9" ht="15">
      <c r="C100" s="114"/>
      <c r="G100" s="130"/>
      <c r="H100" s="130"/>
      <c r="I100" s="130"/>
    </row>
    <row r="101" spans="3:9" ht="15">
      <c r="C101" s="114" t="s">
        <v>291</v>
      </c>
      <c r="G101" s="224"/>
      <c r="H101" s="36"/>
      <c r="I101" s="36"/>
    </row>
    <row r="102" spans="3:9" ht="15">
      <c r="C102" s="114" t="s">
        <v>292</v>
      </c>
      <c r="G102" s="224"/>
      <c r="H102" s="53"/>
      <c r="I102" s="53">
        <v>63458</v>
      </c>
    </row>
    <row r="103" spans="3:9" ht="15">
      <c r="C103" s="114"/>
      <c r="G103" s="130"/>
      <c r="H103" s="130"/>
      <c r="I103" s="130"/>
    </row>
    <row r="104" spans="3:15" ht="18" customHeight="1" thickBot="1">
      <c r="C104" s="114" t="s">
        <v>111</v>
      </c>
      <c r="G104" s="131"/>
      <c r="H104" s="133"/>
      <c r="I104" s="132">
        <f>+I99+I102</f>
        <v>162983</v>
      </c>
      <c r="J104" s="133"/>
      <c r="K104" s="133"/>
      <c r="L104" s="133"/>
      <c r="M104" s="133"/>
      <c r="N104" s="133"/>
      <c r="O104" s="36"/>
    </row>
    <row r="105" spans="3:15" ht="18" customHeight="1" thickTop="1">
      <c r="C105" s="114"/>
      <c r="G105" s="131"/>
      <c r="H105" s="133"/>
      <c r="I105" s="133"/>
      <c r="J105" s="133"/>
      <c r="K105" s="133"/>
      <c r="L105" s="133"/>
      <c r="M105" s="133"/>
      <c r="N105" s="133"/>
      <c r="O105" s="36"/>
    </row>
    <row r="106" spans="2:15" ht="18" customHeight="1">
      <c r="B106" s="17" t="s">
        <v>293</v>
      </c>
      <c r="C106" s="114"/>
      <c r="G106" s="131"/>
      <c r="H106" s="133"/>
      <c r="I106" s="133"/>
      <c r="J106" s="133"/>
      <c r="K106" s="133"/>
      <c r="L106" s="133"/>
      <c r="M106" s="133"/>
      <c r="N106" s="133"/>
      <c r="O106" s="36"/>
    </row>
    <row r="107" spans="5:8" ht="15.75">
      <c r="E107" s="2"/>
      <c r="G107" s="36"/>
      <c r="H107" s="36"/>
    </row>
    <row r="108" spans="1:2" s="114" customFormat="1" ht="21" customHeight="1">
      <c r="A108" s="9">
        <v>10</v>
      </c>
      <c r="B108" s="2" t="s">
        <v>112</v>
      </c>
    </row>
    <row r="109" ht="9.75" customHeight="1"/>
    <row r="110" spans="2:10" ht="31.5" customHeight="1">
      <c r="B110" s="271" t="s">
        <v>294</v>
      </c>
      <c r="C110" s="271"/>
      <c r="D110" s="271"/>
      <c r="E110" s="271"/>
      <c r="F110" s="271"/>
      <c r="G110" s="271"/>
      <c r="H110" s="271"/>
      <c r="I110" s="271"/>
      <c r="J110" s="134"/>
    </row>
    <row r="111" spans="2:10" ht="15">
      <c r="B111" s="111"/>
      <c r="C111" s="111"/>
      <c r="D111" s="111"/>
      <c r="E111" s="111"/>
      <c r="F111" s="111"/>
      <c r="G111" s="111"/>
      <c r="H111" s="111"/>
      <c r="I111" s="111"/>
      <c r="J111" s="134"/>
    </row>
    <row r="112" spans="4:5" ht="15.75">
      <c r="D112" s="272" t="s">
        <v>296</v>
      </c>
      <c r="E112" s="272"/>
    </row>
    <row r="113" spans="2:7" ht="15.75">
      <c r="B113" s="105" t="s">
        <v>307</v>
      </c>
      <c r="D113" s="272" t="s">
        <v>297</v>
      </c>
      <c r="E113" s="272"/>
      <c r="G113" s="105" t="s">
        <v>113</v>
      </c>
    </row>
    <row r="115" spans="2:3" ht="15.75">
      <c r="B115" s="105" t="s">
        <v>295</v>
      </c>
      <c r="C115" s="105"/>
    </row>
    <row r="116" spans="2:9" ht="63.75" customHeight="1">
      <c r="B116" s="269" t="s">
        <v>114</v>
      </c>
      <c r="C116" s="269"/>
      <c r="D116" s="270">
        <v>126000</v>
      </c>
      <c r="E116" s="270"/>
      <c r="G116" s="258" t="s">
        <v>298</v>
      </c>
      <c r="H116" s="258"/>
      <c r="I116" s="258"/>
    </row>
    <row r="117" spans="2:9" ht="15">
      <c r="B117" s="220"/>
      <c r="C117" s="220"/>
      <c r="D117" s="135"/>
      <c r="E117" s="135"/>
      <c r="G117" s="107"/>
      <c r="H117" s="107"/>
      <c r="I117" s="107"/>
    </row>
    <row r="118" ht="15.75">
      <c r="B118" s="105" t="s">
        <v>299</v>
      </c>
    </row>
    <row r="119" spans="2:9" ht="76.5" customHeight="1">
      <c r="B119" s="17" t="s">
        <v>115</v>
      </c>
      <c r="D119" s="270">
        <v>126000</v>
      </c>
      <c r="E119" s="270"/>
      <c r="G119" s="258" t="s">
        <v>300</v>
      </c>
      <c r="H119" s="258"/>
      <c r="I119" s="258"/>
    </row>
    <row r="120" spans="4:9" ht="21" customHeight="1">
      <c r="D120" s="135"/>
      <c r="E120" s="135"/>
      <c r="G120" s="107"/>
      <c r="H120" s="136"/>
      <c r="I120" s="136"/>
    </row>
    <row r="121" spans="1:2" ht="15.75">
      <c r="A121" s="104">
        <v>11</v>
      </c>
      <c r="B121" s="105" t="s">
        <v>116</v>
      </c>
    </row>
    <row r="122" ht="9.75" customHeight="1"/>
    <row r="123" spans="1:77" s="138" customFormat="1" ht="15">
      <c r="A123" s="103"/>
      <c r="B123" s="11" t="s">
        <v>117</v>
      </c>
      <c r="C123" s="137"/>
      <c r="D123" s="137"/>
      <c r="E123" s="137"/>
      <c r="F123" s="137"/>
      <c r="G123" s="137"/>
      <c r="H123" s="137"/>
      <c r="I123" s="13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row>
    <row r="124" spans="1:77" s="138" customFormat="1" ht="21.75" customHeight="1">
      <c r="A124" s="103"/>
      <c r="B124" s="11"/>
      <c r="C124" s="137"/>
      <c r="D124" s="137"/>
      <c r="E124" s="137"/>
      <c r="F124" s="137"/>
      <c r="G124" s="137"/>
      <c r="H124" s="137"/>
      <c r="I124" s="13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row>
    <row r="125" spans="1:2" ht="15.75">
      <c r="A125" s="104">
        <v>12</v>
      </c>
      <c r="B125" s="105" t="s">
        <v>118</v>
      </c>
    </row>
    <row r="126" ht="9.75" customHeight="1"/>
    <row r="127" spans="2:9" ht="15" customHeight="1">
      <c r="B127" s="258" t="s">
        <v>243</v>
      </c>
      <c r="C127" s="258"/>
      <c r="D127" s="258"/>
      <c r="E127" s="258"/>
      <c r="F127" s="258"/>
      <c r="G127" s="258"/>
      <c r="H127" s="258"/>
      <c r="I127" s="258"/>
    </row>
    <row r="128" ht="21.75" customHeight="1"/>
    <row r="129" spans="1:2" ht="15.75">
      <c r="A129" s="104">
        <v>13</v>
      </c>
      <c r="B129" s="105" t="s">
        <v>301</v>
      </c>
    </row>
    <row r="130" ht="9.75" customHeight="1"/>
    <row r="131" spans="2:3" ht="15">
      <c r="B131" s="17" t="s">
        <v>119</v>
      </c>
      <c r="C131" s="17" t="s">
        <v>231</v>
      </c>
    </row>
    <row r="133" spans="3:9" ht="51" customHeight="1">
      <c r="C133" s="258" t="s">
        <v>302</v>
      </c>
      <c r="D133" s="258"/>
      <c r="E133" s="258"/>
      <c r="F133" s="258"/>
      <c r="G133" s="258"/>
      <c r="H133" s="258"/>
      <c r="I133" s="258"/>
    </row>
    <row r="134" spans="6:9" ht="21" customHeight="1">
      <c r="F134" s="274" t="s">
        <v>99</v>
      </c>
      <c r="G134" s="274"/>
      <c r="H134" s="274" t="s">
        <v>201</v>
      </c>
      <c r="I134" s="274"/>
    </row>
    <row r="135" spans="6:9" ht="15.75">
      <c r="F135" s="6" t="str">
        <f>+'IS'!B10</f>
        <v>30.06.2008</v>
      </c>
      <c r="G135" s="6" t="str">
        <f>+'IS'!C10</f>
        <v>30.06.2007</v>
      </c>
      <c r="H135" s="6" t="str">
        <f>+'IS'!D10</f>
        <v>30.06.2008</v>
      </c>
      <c r="I135" s="6" t="str">
        <f>+'IS'!E10</f>
        <v>30.06.2007</v>
      </c>
    </row>
    <row r="136" spans="6:9" ht="15.75">
      <c r="F136" s="104"/>
      <c r="G136" s="104"/>
      <c r="H136" s="104"/>
      <c r="I136" s="104"/>
    </row>
    <row r="137" spans="1:9" s="114" customFormat="1" ht="15.75" customHeight="1">
      <c r="A137" s="12"/>
      <c r="C137" s="114" t="s">
        <v>229</v>
      </c>
      <c r="F137" s="153">
        <f>+'IS'!B32</f>
        <v>4621</v>
      </c>
      <c r="G137" s="153">
        <f>+'IS'!C32</f>
        <v>-2691</v>
      </c>
      <c r="H137" s="153">
        <f>+'IS'!D32</f>
        <v>4621</v>
      </c>
      <c r="I137" s="153">
        <f>+'IS'!E32</f>
        <v>-2691</v>
      </c>
    </row>
    <row r="138" spans="1:9" s="114" customFormat="1" ht="18" customHeight="1">
      <c r="A138" s="12"/>
      <c r="C138" s="114" t="s">
        <v>120</v>
      </c>
      <c r="F138" s="117">
        <v>183771</v>
      </c>
      <c r="G138" s="114">
        <v>183769</v>
      </c>
      <c r="H138" s="117">
        <v>183771</v>
      </c>
      <c r="I138" s="114">
        <f>+G138</f>
        <v>183769</v>
      </c>
    </row>
    <row r="139" spans="1:9" s="114" customFormat="1" ht="21" customHeight="1" thickBot="1">
      <c r="A139" s="12"/>
      <c r="C139" s="114" t="s">
        <v>303</v>
      </c>
      <c r="F139" s="140">
        <f>F137/F138*100</f>
        <v>2.5145425556807113</v>
      </c>
      <c r="G139" s="140">
        <f>G137/G138*100</f>
        <v>-1.46433838133744</v>
      </c>
      <c r="H139" s="140">
        <f>H137/H138*100</f>
        <v>2.5145425556807113</v>
      </c>
      <c r="I139" s="140">
        <f>I137/I138*100</f>
        <v>-1.46433838133744</v>
      </c>
    </row>
    <row r="140" spans="6:9" ht="15">
      <c r="F140" s="141"/>
      <c r="G140" s="141"/>
      <c r="H140" s="141"/>
      <c r="I140" s="141"/>
    </row>
    <row r="141" spans="2:3" ht="15">
      <c r="B141" s="17" t="s">
        <v>121</v>
      </c>
      <c r="C141" s="17" t="s">
        <v>304</v>
      </c>
    </row>
    <row r="143" spans="3:9" ht="51" customHeight="1">
      <c r="C143" s="258" t="s">
        <v>232</v>
      </c>
      <c r="D143" s="258"/>
      <c r="E143" s="258"/>
      <c r="F143" s="258"/>
      <c r="G143" s="258"/>
      <c r="H143" s="258"/>
      <c r="I143" s="258"/>
    </row>
    <row r="144" spans="6:9" ht="15.75">
      <c r="F144" s="274" t="s">
        <v>99</v>
      </c>
      <c r="G144" s="274"/>
      <c r="H144" s="274" t="s">
        <v>228</v>
      </c>
      <c r="I144" s="274"/>
    </row>
    <row r="145" spans="6:9" ht="15.75">
      <c r="F145" s="6" t="str">
        <f>+F135</f>
        <v>30.06.2008</v>
      </c>
      <c r="G145" s="6" t="str">
        <f>+G135</f>
        <v>30.06.2007</v>
      </c>
      <c r="H145" s="6" t="str">
        <f>+H135</f>
        <v>30.06.2008</v>
      </c>
      <c r="I145" s="6" t="str">
        <f>+I135</f>
        <v>30.06.2007</v>
      </c>
    </row>
    <row r="146" spans="6:9" ht="15.75">
      <c r="F146" s="104"/>
      <c r="G146" s="104"/>
      <c r="H146" s="104"/>
      <c r="I146" s="104"/>
    </row>
    <row r="147" spans="3:9" ht="15">
      <c r="C147" s="114" t="s">
        <v>229</v>
      </c>
      <c r="F147" s="153">
        <f>+'IS'!B32</f>
        <v>4621</v>
      </c>
      <c r="G147" s="153">
        <f>+'IS'!C32</f>
        <v>-2691</v>
      </c>
      <c r="H147" s="153">
        <f>+'IS'!D32</f>
        <v>4621</v>
      </c>
      <c r="I147" s="153">
        <f>+'IS'!E32</f>
        <v>-2691</v>
      </c>
    </row>
    <row r="148" spans="3:9" ht="15">
      <c r="C148" s="114" t="s">
        <v>120</v>
      </c>
      <c r="D148" s="114"/>
      <c r="E148" s="114"/>
      <c r="F148" s="117">
        <v>185901</v>
      </c>
      <c r="G148" s="117">
        <v>185901</v>
      </c>
      <c r="H148" s="117">
        <v>185901</v>
      </c>
      <c r="I148" s="117">
        <v>185901</v>
      </c>
    </row>
    <row r="149" spans="3:9" ht="15.75" thickBot="1">
      <c r="C149" s="114" t="s">
        <v>230</v>
      </c>
      <c r="D149" s="114"/>
      <c r="E149" s="114"/>
      <c r="F149" s="140">
        <f>+F147/F148*100</f>
        <v>2.485731652869</v>
      </c>
      <c r="G149" s="140">
        <v>0</v>
      </c>
      <c r="H149" s="140">
        <f>+H147/H148*100</f>
        <v>2.485731652869</v>
      </c>
      <c r="I149" s="140">
        <v>0</v>
      </c>
    </row>
    <row r="150" ht="18" customHeight="1">
      <c r="F150" s="215"/>
    </row>
    <row r="151" spans="3:9" ht="39.75" customHeight="1">
      <c r="C151" s="258" t="s">
        <v>308</v>
      </c>
      <c r="D151" s="258"/>
      <c r="E151" s="258"/>
      <c r="F151" s="258"/>
      <c r="G151" s="258"/>
      <c r="H151" s="258"/>
      <c r="I151" s="258"/>
    </row>
    <row r="152" spans="3:8" ht="18" customHeight="1">
      <c r="C152" s="36"/>
      <c r="D152" s="36"/>
      <c r="E152" s="176"/>
      <c r="F152" s="36"/>
      <c r="G152" s="36"/>
      <c r="H152" s="36"/>
    </row>
    <row r="153" spans="3:8" ht="18" customHeight="1">
      <c r="C153" s="36"/>
      <c r="D153" s="36"/>
      <c r="E153" s="176"/>
      <c r="F153" s="36"/>
      <c r="G153" s="36"/>
      <c r="H153" s="36"/>
    </row>
    <row r="154" spans="3:8" ht="18" customHeight="1">
      <c r="C154" s="36"/>
      <c r="D154" s="36"/>
      <c r="E154" s="176"/>
      <c r="F154" s="36"/>
      <c r="G154" s="36"/>
      <c r="H154" s="36"/>
    </row>
    <row r="155" ht="18" customHeight="1">
      <c r="E155" s="109"/>
    </row>
    <row r="156" ht="20.25" customHeight="1">
      <c r="E156" s="109"/>
    </row>
    <row r="157" ht="20.25" customHeight="1">
      <c r="E157" s="109"/>
    </row>
    <row r="158" ht="16.5" customHeight="1">
      <c r="E158" s="105"/>
    </row>
    <row r="162" ht="15.75">
      <c r="E162" s="105"/>
    </row>
  </sheetData>
  <mergeCells count="27">
    <mergeCell ref="C151:I151"/>
    <mergeCell ref="F134:G134"/>
    <mergeCell ref="H134:I134"/>
    <mergeCell ref="C133:I133"/>
    <mergeCell ref="F144:G144"/>
    <mergeCell ref="H144:I144"/>
    <mergeCell ref="C143:I143"/>
    <mergeCell ref="B8:I8"/>
    <mergeCell ref="B10:I10"/>
    <mergeCell ref="B21:I21"/>
    <mergeCell ref="B89:I89"/>
    <mergeCell ref="C55:I55"/>
    <mergeCell ref="C57:I57"/>
    <mergeCell ref="C23:I23"/>
    <mergeCell ref="C25:I25"/>
    <mergeCell ref="B49:I49"/>
    <mergeCell ref="B53:I53"/>
    <mergeCell ref="B127:I127"/>
    <mergeCell ref="D116:E116"/>
    <mergeCell ref="B29:I29"/>
    <mergeCell ref="D119:E119"/>
    <mergeCell ref="G119:I119"/>
    <mergeCell ref="B110:I110"/>
    <mergeCell ref="D112:E112"/>
    <mergeCell ref="D113:E113"/>
    <mergeCell ref="G116:I116"/>
    <mergeCell ref="B116:C116"/>
  </mergeCells>
  <printOptions/>
  <pageMargins left="0.75" right="0.75" top="0.51" bottom="0.55" header="0.37" footer="0.39"/>
  <pageSetup cellComments="asDisplayed" firstPageNumber="9" useFirstPageNumber="1" fitToHeight="0" fitToWidth="1" horizontalDpi="600" verticalDpi="600" orientation="portrait" scale="65" r:id="rId1"/>
  <headerFooter alignWithMargins="0">
    <oddFooter>&amp;C&amp;P</oddFooter>
  </headerFooter>
  <rowBreaks count="2" manualBreakCount="2">
    <brk id="50" max="8" man="1"/>
    <brk id="107" max="8" man="1"/>
  </rowBreaks>
</worksheet>
</file>

<file path=xl/worksheets/sheet7.xml><?xml version="1.0" encoding="utf-8"?>
<worksheet xmlns="http://schemas.openxmlformats.org/spreadsheetml/2006/main" xmlns:r="http://schemas.openxmlformats.org/officeDocument/2006/relationships">
  <dimension ref="B1:H42"/>
  <sheetViews>
    <sheetView zoomScaleSheetLayoutView="100" workbookViewId="0" topLeftCell="A25">
      <selection activeCell="B9" sqref="B9:B10"/>
    </sheetView>
  </sheetViews>
  <sheetFormatPr defaultColWidth="9.140625" defaultRowHeight="12.75"/>
  <cols>
    <col min="1" max="1" width="2.7109375" style="202" customWidth="1"/>
    <col min="2" max="2" width="5.57421875" style="202" customWidth="1"/>
    <col min="3" max="3" width="36.421875" style="202" customWidth="1"/>
    <col min="4" max="4" width="23.8515625" style="202" customWidth="1"/>
    <col min="5" max="5" width="16.140625" style="202" customWidth="1"/>
    <col min="6" max="6" width="59.140625" style="202" customWidth="1"/>
    <col min="7" max="7" width="2.421875" style="202" customWidth="1"/>
    <col min="8" max="16384" width="9.140625" style="202" customWidth="1"/>
  </cols>
  <sheetData>
    <row r="1" spans="2:6" ht="12.75" customHeight="1">
      <c r="B1" s="247" t="s">
        <v>167</v>
      </c>
      <c r="C1" s="247"/>
      <c r="D1" s="247"/>
      <c r="E1" s="247"/>
      <c r="F1" s="247"/>
    </row>
    <row r="2" spans="2:6" ht="12.75" customHeight="1">
      <c r="B2" s="247"/>
      <c r="C2" s="247"/>
      <c r="D2" s="247"/>
      <c r="E2" s="247"/>
      <c r="F2" s="247"/>
    </row>
    <row r="3" spans="2:6" ht="12.75" customHeight="1">
      <c r="B3" s="247" t="s">
        <v>320</v>
      </c>
      <c r="C3" s="247"/>
      <c r="D3" s="247"/>
      <c r="E3" s="247"/>
      <c r="F3" s="247"/>
    </row>
    <row r="4" spans="2:6" ht="12.75">
      <c r="B4" s="247"/>
      <c r="C4" s="247"/>
      <c r="D4" s="247"/>
      <c r="E4" s="247"/>
      <c r="F4" s="247"/>
    </row>
    <row r="5" spans="2:6" ht="12.75" customHeight="1">
      <c r="B5" s="197" t="s">
        <v>168</v>
      </c>
      <c r="C5" s="247" t="s">
        <v>169</v>
      </c>
      <c r="D5" s="247"/>
      <c r="E5" s="247"/>
      <c r="F5" s="247"/>
    </row>
    <row r="6" spans="2:6" ht="13.5" thickBot="1">
      <c r="B6" s="236"/>
      <c r="C6" s="248"/>
      <c r="D6" s="248"/>
      <c r="E6" s="248"/>
      <c r="F6" s="248"/>
    </row>
    <row r="7" spans="2:7" ht="18.75" customHeight="1">
      <c r="B7" s="249" t="s">
        <v>170</v>
      </c>
      <c r="C7" s="249" t="s">
        <v>171</v>
      </c>
      <c r="D7" s="249" t="s">
        <v>172</v>
      </c>
      <c r="E7" s="249" t="s">
        <v>173</v>
      </c>
      <c r="F7" s="249" t="s">
        <v>174</v>
      </c>
      <c r="G7"/>
    </row>
    <row r="8" spans="2:7" ht="13.5" thickBot="1">
      <c r="B8" s="250"/>
      <c r="C8" s="250"/>
      <c r="D8" s="250"/>
      <c r="E8" s="250"/>
      <c r="F8" s="250"/>
      <c r="G8"/>
    </row>
    <row r="9" spans="2:7" ht="12.75">
      <c r="B9" s="275">
        <v>1</v>
      </c>
      <c r="C9" s="278" t="s">
        <v>175</v>
      </c>
      <c r="D9" s="244" t="s">
        <v>176</v>
      </c>
      <c r="E9" s="244" t="s">
        <v>177</v>
      </c>
      <c r="F9" s="278" t="s">
        <v>193</v>
      </c>
      <c r="G9"/>
    </row>
    <row r="10" spans="2:7" ht="42" customHeight="1" thickBot="1">
      <c r="B10" s="277"/>
      <c r="C10" s="243"/>
      <c r="D10" s="246"/>
      <c r="E10" s="246"/>
      <c r="F10" s="243"/>
      <c r="G10"/>
    </row>
    <row r="11" spans="2:7" ht="12.75">
      <c r="B11" s="275">
        <v>2</v>
      </c>
      <c r="C11" s="278" t="s">
        <v>178</v>
      </c>
      <c r="D11" s="244" t="s">
        <v>179</v>
      </c>
      <c r="E11" s="244" t="s">
        <v>177</v>
      </c>
      <c r="F11" s="278" t="s">
        <v>193</v>
      </c>
      <c r="G11"/>
    </row>
    <row r="12" spans="2:7" ht="12.75">
      <c r="B12" s="276"/>
      <c r="C12" s="242"/>
      <c r="D12" s="245"/>
      <c r="E12" s="245"/>
      <c r="F12" s="242"/>
      <c r="G12"/>
    </row>
    <row r="13" spans="2:7" ht="30.75" customHeight="1" thickBot="1">
      <c r="B13" s="277"/>
      <c r="C13" s="243"/>
      <c r="D13" s="246"/>
      <c r="E13" s="246"/>
      <c r="F13" s="243"/>
      <c r="G13"/>
    </row>
    <row r="14" spans="2:7" ht="13.5" customHeight="1">
      <c r="B14" s="275">
        <v>3</v>
      </c>
      <c r="C14" s="278" t="s">
        <v>180</v>
      </c>
      <c r="D14" s="244" t="s">
        <v>181</v>
      </c>
      <c r="E14" s="229" t="s">
        <v>200</v>
      </c>
      <c r="F14" s="278" t="s">
        <v>198</v>
      </c>
      <c r="G14"/>
    </row>
    <row r="15" spans="2:7" ht="64.5" customHeight="1">
      <c r="B15" s="276"/>
      <c r="C15" s="242"/>
      <c r="D15" s="245"/>
      <c r="E15" s="211" t="s">
        <v>199</v>
      </c>
      <c r="F15" s="242"/>
      <c r="G15"/>
    </row>
    <row r="16" spans="2:7" ht="12.75">
      <c r="B16" s="276"/>
      <c r="C16" s="242"/>
      <c r="D16" s="245"/>
      <c r="E16" s="211"/>
      <c r="F16" s="199"/>
      <c r="G16"/>
    </row>
    <row r="17" spans="2:7" ht="24">
      <c r="B17" s="276"/>
      <c r="C17" s="242"/>
      <c r="D17" s="245"/>
      <c r="E17" s="227"/>
      <c r="F17" s="199" t="s">
        <v>182</v>
      </c>
      <c r="G17"/>
    </row>
    <row r="18" spans="2:7" ht="13.5" customHeight="1">
      <c r="B18" s="276"/>
      <c r="C18" s="242"/>
      <c r="D18" s="245"/>
      <c r="E18" s="227"/>
      <c r="F18" s="199"/>
      <c r="G18"/>
    </row>
    <row r="19" spans="2:7" ht="27.75" customHeight="1">
      <c r="B19" s="276"/>
      <c r="C19" s="242"/>
      <c r="D19" s="245"/>
      <c r="E19" s="227"/>
      <c r="F19" s="199" t="s">
        <v>183</v>
      </c>
      <c r="G19"/>
    </row>
    <row r="20" spans="2:7" ht="18.75" customHeight="1" thickBot="1">
      <c r="B20" s="277"/>
      <c r="C20" s="243"/>
      <c r="D20" s="246"/>
      <c r="E20" s="228"/>
      <c r="F20" s="200"/>
      <c r="G20"/>
    </row>
    <row r="21" spans="2:7" ht="13.5" customHeight="1">
      <c r="B21" s="244">
        <v>4</v>
      </c>
      <c r="C21" s="199" t="s">
        <v>324</v>
      </c>
      <c r="D21" s="244" t="s">
        <v>322</v>
      </c>
      <c r="E21" s="234" t="s">
        <v>200</v>
      </c>
      <c r="F21" s="278" t="s">
        <v>323</v>
      </c>
      <c r="G21"/>
    </row>
    <row r="22" spans="2:7" ht="13.5" customHeight="1">
      <c r="B22" s="245"/>
      <c r="C22" s="199" t="s">
        <v>325</v>
      </c>
      <c r="D22" s="245"/>
      <c r="E22" s="227" t="s">
        <v>199</v>
      </c>
      <c r="F22" s="242"/>
      <c r="G22"/>
    </row>
    <row r="23" spans="2:7" ht="137.25" customHeight="1" thickBot="1">
      <c r="B23" s="246"/>
      <c r="C23" s="214"/>
      <c r="D23" s="246"/>
      <c r="E23" s="228"/>
      <c r="F23" s="243"/>
      <c r="G23"/>
    </row>
    <row r="24" spans="2:7" ht="15.75">
      <c r="B24" s="201"/>
      <c r="C24"/>
      <c r="D24"/>
      <c r="E24"/>
      <c r="F24"/>
      <c r="G24"/>
    </row>
    <row r="25" spans="2:7" ht="15" customHeight="1">
      <c r="B25" s="197" t="s">
        <v>184</v>
      </c>
      <c r="C25" s="240" t="s">
        <v>185</v>
      </c>
      <c r="D25" s="230"/>
      <c r="E25" s="230"/>
      <c r="F25" s="230"/>
      <c r="G25" s="230"/>
    </row>
    <row r="26" spans="2:7" ht="15" customHeight="1" thickBot="1">
      <c r="B26" s="231"/>
      <c r="C26" s="230"/>
      <c r="D26" s="230"/>
      <c r="E26" s="230"/>
      <c r="F26" s="230"/>
      <c r="G26" s="230"/>
    </row>
    <row r="27" spans="2:7" s="241" customFormat="1" ht="33" customHeight="1" thickBot="1">
      <c r="B27" s="232" t="s">
        <v>170</v>
      </c>
      <c r="C27" s="233" t="s">
        <v>171</v>
      </c>
      <c r="D27" s="233" t="s">
        <v>172</v>
      </c>
      <c r="E27" s="233" t="s">
        <v>173</v>
      </c>
      <c r="F27" s="233" t="s">
        <v>174</v>
      </c>
      <c r="G27" s="237"/>
    </row>
    <row r="28" spans="2:7" ht="15" customHeight="1">
      <c r="B28" s="211">
        <v>1</v>
      </c>
      <c r="C28" s="242" t="s">
        <v>186</v>
      </c>
      <c r="D28" s="198" t="s">
        <v>187</v>
      </c>
      <c r="E28" s="198" t="s">
        <v>321</v>
      </c>
      <c r="F28" s="242" t="s">
        <v>194</v>
      </c>
      <c r="G28" s="235"/>
    </row>
    <row r="29" spans="2:7" ht="15" customHeight="1">
      <c r="B29" s="238"/>
      <c r="C29" s="242"/>
      <c r="D29" s="198"/>
      <c r="E29" s="198" t="s">
        <v>199</v>
      </c>
      <c r="F29" s="242"/>
      <c r="G29" s="235"/>
    </row>
    <row r="30" spans="2:7" ht="15" customHeight="1">
      <c r="B30" s="238"/>
      <c r="C30" s="242"/>
      <c r="D30" s="198"/>
      <c r="E30" s="198"/>
      <c r="F30" s="242"/>
      <c r="G30" s="235"/>
    </row>
    <row r="31" spans="2:7" ht="15" customHeight="1">
      <c r="B31" s="238"/>
      <c r="C31" s="242"/>
      <c r="D31" s="198"/>
      <c r="E31" s="198"/>
      <c r="F31" s="242"/>
      <c r="G31" s="235"/>
    </row>
    <row r="32" spans="2:7" ht="12.75" customHeight="1">
      <c r="B32" s="238"/>
      <c r="C32" s="212"/>
      <c r="D32" s="198"/>
      <c r="E32" s="198"/>
      <c r="F32" s="199"/>
      <c r="G32" s="235"/>
    </row>
    <row r="33" spans="2:7" ht="15.75">
      <c r="B33" s="238"/>
      <c r="C33" s="212"/>
      <c r="D33" s="198" t="s">
        <v>326</v>
      </c>
      <c r="E33" s="198" t="s">
        <v>321</v>
      </c>
      <c r="F33" s="242" t="s">
        <v>188</v>
      </c>
      <c r="G33" s="235"/>
    </row>
    <row r="34" spans="2:7" ht="12.75" customHeight="1">
      <c r="B34" s="238"/>
      <c r="C34" s="212"/>
      <c r="D34" s="198" t="s">
        <v>327</v>
      </c>
      <c r="E34" s="198" t="s">
        <v>199</v>
      </c>
      <c r="F34" s="242"/>
      <c r="G34" s="235"/>
    </row>
    <row r="35" spans="2:7" ht="24" customHeight="1" thickBot="1">
      <c r="B35" s="239"/>
      <c r="C35" s="213"/>
      <c r="D35" s="214"/>
      <c r="E35" s="213"/>
      <c r="F35" s="213"/>
      <c r="G35" s="235"/>
    </row>
    <row r="36" spans="2:7" ht="15" customHeight="1">
      <c r="B36" s="244">
        <v>2</v>
      </c>
      <c r="C36" s="278" t="s">
        <v>189</v>
      </c>
      <c r="D36" s="244" t="s">
        <v>190</v>
      </c>
      <c r="E36" s="198" t="s">
        <v>200</v>
      </c>
      <c r="F36" s="278" t="s">
        <v>328</v>
      </c>
      <c r="G36" s="251"/>
    </row>
    <row r="37" spans="2:7" ht="12.75">
      <c r="B37" s="245"/>
      <c r="C37" s="242"/>
      <c r="D37" s="245"/>
      <c r="E37" s="198" t="s">
        <v>199</v>
      </c>
      <c r="F37" s="242"/>
      <c r="G37" s="251"/>
    </row>
    <row r="38" spans="2:7" ht="42.75" customHeight="1" thickBot="1">
      <c r="B38" s="246"/>
      <c r="C38" s="243"/>
      <c r="D38" s="246"/>
      <c r="E38" s="213"/>
      <c r="F38" s="243"/>
      <c r="G38" s="251"/>
    </row>
    <row r="39" spans="2:7" ht="15" customHeight="1">
      <c r="B39" s="244">
        <v>3</v>
      </c>
      <c r="C39" s="278" t="s">
        <v>191</v>
      </c>
      <c r="D39" s="244" t="s">
        <v>192</v>
      </c>
      <c r="E39" s="198" t="s">
        <v>200</v>
      </c>
      <c r="F39" s="278" t="s">
        <v>195</v>
      </c>
      <c r="G39" s="251"/>
    </row>
    <row r="40" spans="2:7" ht="12.75">
      <c r="B40" s="245"/>
      <c r="C40" s="242"/>
      <c r="D40" s="245"/>
      <c r="E40" s="198" t="s">
        <v>199</v>
      </c>
      <c r="F40" s="242"/>
      <c r="G40" s="251"/>
    </row>
    <row r="41" spans="2:7" ht="51" customHeight="1" thickBot="1">
      <c r="B41" s="246"/>
      <c r="C41" s="243"/>
      <c r="D41" s="246"/>
      <c r="E41" s="213"/>
      <c r="F41" s="243"/>
      <c r="G41" s="251"/>
    </row>
    <row r="42" spans="3:8" ht="15.75">
      <c r="C42" s="201"/>
      <c r="D42"/>
      <c r="E42"/>
      <c r="F42"/>
      <c r="G42"/>
      <c r="H42"/>
    </row>
  </sheetData>
  <mergeCells count="41">
    <mergeCell ref="G39:G41"/>
    <mergeCell ref="F14:F15"/>
    <mergeCell ref="C28:C31"/>
    <mergeCell ref="F28:F31"/>
    <mergeCell ref="F33:F34"/>
    <mergeCell ref="G36:G38"/>
    <mergeCell ref="F21:F23"/>
    <mergeCell ref="B39:B41"/>
    <mergeCell ref="C39:C41"/>
    <mergeCell ref="D39:D41"/>
    <mergeCell ref="F39:F41"/>
    <mergeCell ref="B36:B38"/>
    <mergeCell ref="C36:C38"/>
    <mergeCell ref="D36:D38"/>
    <mergeCell ref="F36:F38"/>
    <mergeCell ref="B9:B10"/>
    <mergeCell ref="F7:F8"/>
    <mergeCell ref="F9:F10"/>
    <mergeCell ref="F11:F13"/>
    <mergeCell ref="E7:E8"/>
    <mergeCell ref="D7:D8"/>
    <mergeCell ref="C7:C8"/>
    <mergeCell ref="B7:B8"/>
    <mergeCell ref="C5:F5"/>
    <mergeCell ref="C6:F6"/>
    <mergeCell ref="D11:D13"/>
    <mergeCell ref="E11:E13"/>
    <mergeCell ref="E9:E10"/>
    <mergeCell ref="D9:D10"/>
    <mergeCell ref="C9:C10"/>
    <mergeCell ref="B1:F1"/>
    <mergeCell ref="B2:F2"/>
    <mergeCell ref="B3:F3"/>
    <mergeCell ref="B4:F4"/>
    <mergeCell ref="B11:B13"/>
    <mergeCell ref="C11:C13"/>
    <mergeCell ref="B21:B23"/>
    <mergeCell ref="D21:D23"/>
    <mergeCell ref="B14:B20"/>
    <mergeCell ref="C14:C20"/>
    <mergeCell ref="D14:D20"/>
  </mergeCells>
  <printOptions/>
  <pageMargins left="0.38" right="0.26" top="0.22" bottom="0.47" header="0.17" footer="0.19"/>
  <pageSetup firstPageNumber="12" useFirstPageNumber="1" fitToHeight="2" horizontalDpi="600" verticalDpi="600" orientation="landscape" paperSize="9" r:id="rId1"/>
  <headerFooter alignWithMargins="0">
    <oddFooter>&amp;C&amp;P</oddFoot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Agnes</cp:lastModifiedBy>
  <cp:lastPrinted>2008-08-21T07:17:11Z</cp:lastPrinted>
  <dcterms:created xsi:type="dcterms:W3CDTF">2007-07-17T09:28:26Z</dcterms:created>
  <dcterms:modified xsi:type="dcterms:W3CDTF">2008-08-21T07:18:06Z</dcterms:modified>
  <cp:category/>
  <cp:version/>
  <cp:contentType/>
  <cp:contentStatus/>
</cp:coreProperties>
</file>